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hoelzel\Documents\ÖPNV\Vorlagen VWN-Prüfung\"/>
    </mc:Choice>
  </mc:AlternateContent>
  <xr:revisionPtr revIDLastSave="0" documentId="13_ncr:1_{DEF0268D-ABD6-41C1-BAB1-8CB8B30DC1BD}" xr6:coauthVersionLast="47" xr6:coauthVersionMax="47" xr10:uidLastSave="{00000000-0000-0000-0000-000000000000}"/>
  <bookViews>
    <workbookView xWindow="-28920" yWindow="-120" windowWidth="29040" windowHeight="15720" activeTab="1" xr2:uid="{00000000-000D-0000-FFFF-FFFF00000000}"/>
  </bookViews>
  <sheets>
    <sheet name="Grunddaten" sheetId="6" r:id="rId1"/>
    <sheet name="5.4.1" sheetId="1" r:id="rId2"/>
    <sheet name="5.4.2" sheetId="2" r:id="rId3"/>
    <sheet name="5.4.3" sheetId="3" r:id="rId4"/>
    <sheet name="5.4.4" sheetId="4" r:id="rId5"/>
    <sheet name="5.4 Zusammenfassung" sheetId="5" r:id="rId6"/>
  </sheets>
  <definedNames>
    <definedName name="_xlnm.Print_Area" localSheetId="5">'5.4 Zusammenfassung'!$A$1:$E$12</definedName>
    <definedName name="_xlnm.Print_Area" localSheetId="1">'5.4.1'!$A$1:$D$43</definedName>
    <definedName name="_xlnm.Print_Area" localSheetId="2">'5.4.2'!$A$1:$D$17</definedName>
    <definedName name="_xlnm.Print_Area" localSheetId="3">'5.4.3'!$A$1:$E$45</definedName>
    <definedName name="_xlnm.Print_Area" localSheetId="4">'5.4.4'!$A$1:$F$13</definedName>
    <definedName name="_xlnm.Print_Area" localSheetId="0">Grunddaten!$A$1:$E$42</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0" i="3" l="1"/>
  <c r="D11" i="3" s="1"/>
  <c r="C14" i="2" l="1"/>
  <c r="D20" i="3" l="1"/>
  <c r="D38" i="3"/>
  <c r="D21" i="3" l="1"/>
  <c r="D23" i="3" s="1"/>
  <c r="D24" i="3" s="1"/>
  <c r="D25" i="3" s="1"/>
  <c r="D8" i="3"/>
  <c r="E6" i="4" l="1"/>
  <c r="E5" i="4"/>
  <c r="E4" i="4"/>
  <c r="E8" i="4" l="1"/>
  <c r="C12" i="1"/>
  <c r="C13" i="1" s="1"/>
  <c r="C7" i="2"/>
  <c r="C8" i="2" l="1"/>
  <c r="C30" i="1"/>
  <c r="D43" i="3" l="1"/>
  <c r="D32" i="3"/>
  <c r="D42" i="3" s="1"/>
  <c r="D9" i="5" l="1"/>
  <c r="C16" i="1" l="1"/>
  <c r="C18" i="1" s="1"/>
  <c r="C17" i="1"/>
  <c r="C19" i="1" s="1"/>
  <c r="C20" i="1" l="1"/>
  <c r="C21" i="1" l="1"/>
  <c r="C22" i="1" s="1"/>
  <c r="C7" i="1" s="1"/>
  <c r="C8" i="1" s="1"/>
  <c r="D12" i="3"/>
  <c r="D13" i="3" s="1"/>
  <c r="D14" i="3" s="1"/>
  <c r="D15" i="3" s="1"/>
  <c r="D16" i="3" s="1"/>
  <c r="D17" i="3" s="1"/>
  <c r="D26" i="3" s="1"/>
  <c r="D41" i="3" s="1"/>
  <c r="D44" i="3" s="1"/>
  <c r="D8" i="5" s="1"/>
  <c r="C9" i="2"/>
  <c r="C10" i="2" s="1"/>
  <c r="C11" i="2" s="1"/>
  <c r="C12" i="2" s="1"/>
  <c r="C32" i="1"/>
  <c r="C31" i="1" l="1"/>
  <c r="C24" i="1"/>
  <c r="C33" i="1" s="1"/>
  <c r="C15" i="2"/>
  <c r="D7" i="5" s="1"/>
  <c r="D5" i="5"/>
  <c r="D6" i="5" l="1"/>
  <c r="D10" i="5" s="1"/>
</calcChain>
</file>

<file path=xl/sharedStrings.xml><?xml version="1.0" encoding="utf-8"?>
<sst xmlns="http://schemas.openxmlformats.org/spreadsheetml/2006/main" count="225" uniqueCount="195">
  <si>
    <t>Fortschreibungswert (€)</t>
  </si>
  <si>
    <t>A</t>
  </si>
  <si>
    <t>B</t>
  </si>
  <si>
    <t>C</t>
  </si>
  <si>
    <t>D</t>
  </si>
  <si>
    <t>F</t>
  </si>
  <si>
    <t>E</t>
  </si>
  <si>
    <t>Nicht gedeckte Ausgaben durch Fahrgeldrückgänge</t>
  </si>
  <si>
    <t>Nur grau hinterlegte Felder füllen!</t>
  </si>
  <si>
    <t>G</t>
  </si>
  <si>
    <t>davon Verbund/Verbünde</t>
  </si>
  <si>
    <t>H</t>
  </si>
  <si>
    <t>I</t>
  </si>
  <si>
    <t>J</t>
  </si>
  <si>
    <t>K</t>
  </si>
  <si>
    <t>L</t>
  </si>
  <si>
    <t>M</t>
  </si>
  <si>
    <t>Anteil der Fahrgeldeinnahmen im Haustarif (%):</t>
  </si>
  <si>
    <t>Anteil der Fahrgeldeinnahmen im Verbund/Verbünde (%):</t>
  </si>
  <si>
    <t>N</t>
  </si>
  <si>
    <t>Die Umsatzsteuer bleibt unberücksichtigt.</t>
  </si>
  <si>
    <t>O</t>
  </si>
  <si>
    <t>2019</t>
  </si>
  <si>
    <t>P</t>
  </si>
  <si>
    <t>Q</t>
  </si>
  <si>
    <t>R</t>
  </si>
  <si>
    <t>S</t>
  </si>
  <si>
    <t>(Differenz aus P und R)</t>
  </si>
  <si>
    <t>Allgemeine Vorschrift bezeichnen und einzeln aufführen. Die Umsatzsteuer bleibt unberücksichtigt.</t>
  </si>
  <si>
    <t>T</t>
  </si>
  <si>
    <t>Summe</t>
  </si>
  <si>
    <t>U</t>
  </si>
  <si>
    <t>V</t>
  </si>
  <si>
    <t>Saldo Ausgleichsanspruch gem. § 45a PBefG</t>
  </si>
  <si>
    <t>Einsparungen des Aufgabenträgers bei Leistungen aus weiteren allgemeinen Vorschriften</t>
  </si>
  <si>
    <t>Saldo (Nicht gedeckte Ausgaben aus allgemeinen Vorschriften)</t>
  </si>
  <si>
    <t>W</t>
  </si>
  <si>
    <t>Summe (Erhöhte Ausgaben zur Anpassung der Vertriebsprozesse)</t>
  </si>
  <si>
    <t>Nicht gedeckte Ausgaben durch Fahrgeldrückgänge (Verbund)</t>
  </si>
  <si>
    <t>Nicht gedeckte Ausgaben aus Minderung der Erstattungsleistung nach SGB IX</t>
  </si>
  <si>
    <t>Nicht gedeckte Ausgaben im Zusammenhang mit allgemeinen Vorschriften</t>
  </si>
  <si>
    <t>Erhöhte Ausgaben zur Anpassung der Vertriebsprozesse</t>
  </si>
  <si>
    <t>Bemerkungen</t>
  </si>
  <si>
    <t>hochgerechnet aus F</t>
  </si>
  <si>
    <t>hochgerechnet aus G</t>
  </si>
  <si>
    <t>* Die Hochrechnung wird durch Multiplikation der Anzahl der in 01-12/2019 verkauften einzelnen Ticketarten mit den in 2024 geltenden Preisen durchgeführt (siehe Nr. 5.4.2 der RiL).</t>
  </si>
  <si>
    <t>3. Mehrleistung (km)</t>
  </si>
  <si>
    <t>4. Minderleistung (km)</t>
  </si>
  <si>
    <t>5. Mehrleistung (%)</t>
  </si>
  <si>
    <t>6. Minderleistung (%)</t>
  </si>
  <si>
    <t>7. Fortschreibungsfaktor (%)
(30 % der Mehr-/Minderleistung)</t>
  </si>
  <si>
    <t>1. pauschaler Ausgleich der entfallenden prognostizierten Einnahmesteigerungen 2023/2024 i.H.v 2,6 % (Satz 7)</t>
  </si>
  <si>
    <t>2024</t>
  </si>
  <si>
    <t xml:space="preserve">Berücksichtigung der Umsatzsteuer entsprechend Einzelansätzen. </t>
  </si>
  <si>
    <r>
      <t xml:space="preserve">Monatsstücke </t>
    </r>
    <r>
      <rPr>
        <u/>
        <sz val="12"/>
        <color theme="1"/>
        <rFont val="Arial"/>
        <family val="2"/>
      </rPr>
      <t>als Chipkarte</t>
    </r>
    <r>
      <rPr>
        <sz val="12"/>
        <color theme="1"/>
        <rFont val="Arial"/>
        <family val="2"/>
      </rPr>
      <t xml:space="preserve"> verkaufte Deutschlandtickets*</t>
    </r>
  </si>
  <si>
    <r>
      <t xml:space="preserve">Monatsstücke </t>
    </r>
    <r>
      <rPr>
        <u/>
        <sz val="12"/>
        <color theme="1"/>
        <rFont val="Arial"/>
        <family val="2"/>
      </rPr>
      <t>nicht</t>
    </r>
    <r>
      <rPr>
        <sz val="12"/>
        <color theme="1"/>
        <rFont val="Arial"/>
        <family val="2"/>
      </rPr>
      <t xml:space="preserve"> als Chipkarte verkaufte Deutschlandtickets*</t>
    </r>
  </si>
  <si>
    <t>**  Abonnements sind Zeitfahrkarten mit einer zeitlichen Gültigkeit von mehr als einem Monat. Dazu zählen auch Semestertickets sowie Monatskarten, die von Unternehmen ausgegeben werden, die keine Abonnements im gesamten Tarifangebot haben und mindestens vier dieser Monatskarten im Zeitraum 1. Mai 2022 bis 30. April 2023 nachweislich an denselben Kunden oder dieselbe Kundin verkauft wurden.</t>
  </si>
  <si>
    <t>* ein Monatsstück = Deutschlandticket pro Monat seiner Gültigkeit; ein Deutschlandticket, 
  dass 3 Monate lang gültig war entspricht 3 Monatsstücken</t>
  </si>
  <si>
    <t>Stück x 1,50 €</t>
  </si>
  <si>
    <t>Stück x 1,20 €</t>
  </si>
  <si>
    <t>Stück x (-1,50) € x 8</t>
  </si>
  <si>
    <t>2.1</t>
  </si>
  <si>
    <t>2.2</t>
  </si>
  <si>
    <t>2.3</t>
  </si>
  <si>
    <t>2.4</t>
  </si>
  <si>
    <t>2.5</t>
  </si>
  <si>
    <t>2.6</t>
  </si>
  <si>
    <t>bitte leer lassen, wenn nicht genehmigt</t>
  </si>
  <si>
    <t>bestehende Abonnements (Kundenzahl) am 30.April 2023**</t>
  </si>
  <si>
    <t>* Ist der Saldo negativ entspricht dies dem Vorteil (Nr. 6.9 der Richtlinie Deutschlandticket ÖPNV Thüringen 2024).</t>
  </si>
  <si>
    <t xml:space="preserve">5.4.3.1 Minderung von Ausgleichsansprüchen gem. § 45a Abs. 2 PBefG </t>
  </si>
  <si>
    <t>5.4.3.3 Einsparungen des Aufgabenträgers bei Leistungen aus weiteren allgemeinen Vorschriften</t>
  </si>
  <si>
    <t>5.4.3 Zusammenfassung</t>
  </si>
  <si>
    <t>3.1.1</t>
  </si>
  <si>
    <t>3.1.2</t>
  </si>
  <si>
    <t>3.1.3</t>
  </si>
  <si>
    <t>3.1.4</t>
  </si>
  <si>
    <t>3.1.5</t>
  </si>
  <si>
    <t>3.1.6</t>
  </si>
  <si>
    <t>3.1.7</t>
  </si>
  <si>
    <t>3.1.8</t>
  </si>
  <si>
    <t>3.1.9</t>
  </si>
  <si>
    <t>3.1.10</t>
  </si>
  <si>
    <t>Die Umsatzsteuer wird berücksichtigt.</t>
  </si>
  <si>
    <t>Vertragsart</t>
  </si>
  <si>
    <t>Verbundverkehr</t>
  </si>
  <si>
    <t>Bezeichnung des Vertrages (ÖDA):</t>
  </si>
  <si>
    <t>brutto</t>
  </si>
  <si>
    <t>netto</t>
  </si>
  <si>
    <t>Liste</t>
  </si>
  <si>
    <t>ja</t>
  </si>
  <si>
    <t>nein</t>
  </si>
  <si>
    <t>zuletzt geändert am:</t>
  </si>
  <si>
    <t>Datum des Vertrages:</t>
  </si>
  <si>
    <t>Tarif Deutschlandticket eingeführt durch:</t>
  </si>
  <si>
    <t>vom (Datum):</t>
  </si>
  <si>
    <t>ggf. Name des Verbundes/
der Verbünde:</t>
  </si>
  <si>
    <t>2. Angaben zu Leistungsumfang</t>
  </si>
  <si>
    <t>1. Angaben zur gemeinwirtschaftlichen Verpflichtung:</t>
  </si>
  <si>
    <t>davon im Gebiet des Aufgabenträgers:</t>
  </si>
  <si>
    <t>km</t>
  </si>
  <si>
    <t>federführende/r Aufgabenträger:</t>
  </si>
  <si>
    <t>Fahrplan-/Zugkilometer im Verbund (in Thüringen):</t>
  </si>
  <si>
    <t>Name des Aufgabenträgers</t>
  </si>
  <si>
    <t>allgemeine Vorschrift des Aufgabenträgers</t>
  </si>
  <si>
    <t>Auswahl Vertragsart ne/br:</t>
  </si>
  <si>
    <t>Auswahl Verbundverkehr j/n:</t>
  </si>
  <si>
    <t>Gesamtfahrplan-/-zugkilometer 2024:</t>
  </si>
  <si>
    <t>Straßenbahn- und Stadtlinienverkehr:</t>
  </si>
  <si>
    <t>überwiegend Orts- und Nachbarortslinienverkehr:</t>
  </si>
  <si>
    <t>über-wiegend Überlandlinienverkehr:</t>
  </si>
  <si>
    <t>Sollkostensätze</t>
  </si>
  <si>
    <t>Mittlere Reiseweiten</t>
  </si>
  <si>
    <t>überwiegend innerorts</t>
  </si>
  <si>
    <t>überwiegend Überlandverkehr</t>
  </si>
  <si>
    <r>
      <t xml:space="preserve">angesetzte </t>
    </r>
    <r>
      <rPr>
        <b/>
        <sz val="10"/>
        <color theme="1"/>
        <rFont val="Arial"/>
        <family val="2"/>
      </rPr>
      <t>Mittlere Reiseweite</t>
    </r>
    <r>
      <rPr>
        <sz val="10"/>
        <color theme="1"/>
        <rFont val="Arial"/>
        <family val="2"/>
      </rPr>
      <t xml:space="preserve"> </t>
    </r>
    <r>
      <rPr>
        <b/>
        <sz val="10"/>
        <color theme="1"/>
        <rFont val="Arial"/>
        <family val="2"/>
      </rPr>
      <t>2019</t>
    </r>
    <r>
      <rPr>
        <sz val="10"/>
        <color theme="1"/>
        <rFont val="Arial"/>
        <family val="2"/>
      </rPr>
      <t xml:space="preserve"> [km] (pauschale oder genehmigte individuelle Reiseweite in km)  gem. § 3 PBefAusglV</t>
    </r>
  </si>
  <si>
    <r>
      <rPr>
        <b/>
        <sz val="10"/>
        <color theme="1"/>
        <rFont val="Arial"/>
        <family val="2"/>
      </rPr>
      <t xml:space="preserve">Sollkosten 2019 </t>
    </r>
    <r>
      <rPr>
        <sz val="10"/>
        <color theme="1"/>
        <rFont val="Arial"/>
        <family val="2"/>
      </rPr>
      <t>(=3.1.1 x 3.1.2 x 3.1.3)</t>
    </r>
  </si>
  <si>
    <r>
      <rPr>
        <b/>
        <sz val="10"/>
        <color theme="1"/>
        <rFont val="Arial"/>
        <family val="2"/>
      </rPr>
      <t>Beförderungsfälle</t>
    </r>
    <r>
      <rPr>
        <sz val="10"/>
        <color theme="1"/>
        <rFont val="Arial"/>
        <family val="2"/>
      </rPr>
      <t xml:space="preserve"> im Ausbildungsverkehr im Zeitraum 01-12/2024 
gem. § 3 PBefAusglV unter Berücksichtigung der </t>
    </r>
    <r>
      <rPr>
        <b/>
        <sz val="10"/>
        <color theme="1"/>
        <rFont val="Arial"/>
        <family val="2"/>
      </rPr>
      <t>Stückzahlen 2024</t>
    </r>
  </si>
  <si>
    <r>
      <t xml:space="preserve">angesetzte </t>
    </r>
    <r>
      <rPr>
        <b/>
        <sz val="10"/>
        <color theme="1"/>
        <rFont val="Arial"/>
        <family val="2"/>
      </rPr>
      <t>Mittlere Reiseweite</t>
    </r>
    <r>
      <rPr>
        <sz val="10"/>
        <color theme="1"/>
        <rFont val="Arial"/>
        <family val="2"/>
      </rPr>
      <t xml:space="preserve"> </t>
    </r>
    <r>
      <rPr>
        <b/>
        <sz val="10"/>
        <color theme="1"/>
        <rFont val="Arial"/>
        <family val="2"/>
      </rPr>
      <t>2024</t>
    </r>
    <r>
      <rPr>
        <sz val="10"/>
        <color theme="1"/>
        <rFont val="Arial"/>
        <family val="2"/>
      </rPr>
      <t xml:space="preserve"> [km] (pauschale oder genehmigte individuelle Reiseweite in km)  gem. § 3 PBefAusglV</t>
    </r>
  </si>
  <si>
    <r>
      <t xml:space="preserve">Nicht gedeckte Ausgaben des Aufgabenträgers aus erhöhten Ausgaben aufgrund </t>
    </r>
    <r>
      <rPr>
        <b/>
        <u/>
        <sz val="10"/>
        <color theme="1"/>
        <rFont val="Arial"/>
        <family val="2"/>
      </rPr>
      <t>eigener</t>
    </r>
    <r>
      <rPr>
        <sz val="10"/>
        <color theme="1"/>
        <rFont val="Arial"/>
        <family val="2"/>
      </rPr>
      <t xml:space="preserve"> Ausgleichsleistungen</t>
    </r>
  </si>
  <si>
    <t>4.1</t>
  </si>
  <si>
    <t>4.2</t>
  </si>
  <si>
    <t>4.3</t>
  </si>
  <si>
    <t>Nachteile von Aufgabenträgern gem. Nr. 3.1 / Nr. 3.2 der Richtlinie Deutschlandticket ÖPNV Thüringen 2024</t>
  </si>
  <si>
    <t>Verkehrsunternehmen (VU):</t>
  </si>
  <si>
    <t>Antragstellende/r (AT):</t>
  </si>
  <si>
    <r>
      <rPr>
        <b/>
        <sz val="10"/>
        <rFont val="Arial"/>
        <family val="2"/>
      </rPr>
      <t>hochgerechnete</t>
    </r>
    <r>
      <rPr>
        <sz val="10"/>
        <color theme="1"/>
        <rFont val="Arial"/>
        <family val="2"/>
      </rPr>
      <t xml:space="preserve"> tatsächliche</t>
    </r>
    <r>
      <rPr>
        <sz val="10"/>
        <color rgb="FFFF0000"/>
        <rFont val="Arial"/>
        <family val="2"/>
      </rPr>
      <t xml:space="preserve"> </t>
    </r>
    <r>
      <rPr>
        <b/>
        <sz val="10"/>
        <rFont val="Arial"/>
        <family val="2"/>
      </rPr>
      <t>Netto-Fahrgeldeinnahmen</t>
    </r>
    <r>
      <rPr>
        <sz val="10"/>
        <color theme="1"/>
        <rFont val="Arial"/>
        <family val="2"/>
      </rPr>
      <t xml:space="preserve"> </t>
    </r>
    <r>
      <rPr>
        <sz val="10"/>
        <rFont val="Arial"/>
        <family val="2"/>
      </rPr>
      <t xml:space="preserve"> </t>
    </r>
    <r>
      <rPr>
        <b/>
        <sz val="10"/>
        <rFont val="Arial"/>
        <family val="2"/>
      </rPr>
      <t>01–12/2019*</t>
    </r>
    <r>
      <rPr>
        <sz val="10"/>
        <color theme="1"/>
        <rFont val="Arial"/>
        <family val="2"/>
      </rPr>
      <t xml:space="preserve"> gemäß Nr. 5.4.1.1 Sätze 1 bis 6</t>
    </r>
  </si>
  <si>
    <r>
      <rPr>
        <b/>
        <sz val="10"/>
        <color theme="1"/>
        <rFont val="Arial"/>
        <family val="2"/>
      </rPr>
      <t>Angesetzte</t>
    </r>
    <r>
      <rPr>
        <sz val="10"/>
        <color theme="1"/>
        <rFont val="Arial"/>
        <family val="2"/>
      </rPr>
      <t xml:space="preserve"> tatsächliche </t>
    </r>
    <r>
      <rPr>
        <b/>
        <sz val="10"/>
        <color theme="1"/>
        <rFont val="Arial"/>
        <family val="2"/>
      </rPr>
      <t>Netto-Fahrgeldeinnahmen  01–12/</t>
    </r>
    <r>
      <rPr>
        <b/>
        <sz val="10"/>
        <rFont val="Arial"/>
        <family val="2"/>
      </rPr>
      <t>2024</t>
    </r>
    <r>
      <rPr>
        <sz val="10"/>
        <color rgb="FFFF0000"/>
        <rFont val="Arial"/>
        <family val="2"/>
      </rPr>
      <t xml:space="preserve"> </t>
    </r>
    <r>
      <rPr>
        <sz val="10"/>
        <color theme="1"/>
        <rFont val="Arial"/>
        <family val="2"/>
      </rPr>
      <t>(Nr. 5.4.1.2)</t>
    </r>
  </si>
  <si>
    <r>
      <t xml:space="preserve">2. ausgeglichene hochgerechnete tatsächliche </t>
    </r>
    <r>
      <rPr>
        <sz val="10"/>
        <rFont val="Arial"/>
        <family val="2"/>
      </rPr>
      <t>Netto-Fahrgeldeinnahmen</t>
    </r>
    <r>
      <rPr>
        <sz val="10"/>
        <color theme="1"/>
        <rFont val="Arial"/>
        <family val="2"/>
      </rPr>
      <t xml:space="preserve"> </t>
    </r>
    <r>
      <rPr>
        <sz val="10"/>
        <rFont val="Arial"/>
        <family val="2"/>
      </rPr>
      <t>01–12/2019*</t>
    </r>
    <r>
      <rPr>
        <sz val="10"/>
        <color theme="1"/>
        <rFont val="Arial"/>
        <family val="2"/>
      </rPr>
      <t xml:space="preserve"> gemäß Nr. 5.4.1.1 Sätze 1 bis 7</t>
    </r>
  </si>
  <si>
    <r>
      <t>fortgeschriebene, ausgeglichene, hochger</t>
    </r>
    <r>
      <rPr>
        <sz val="10"/>
        <rFont val="Arial"/>
        <family val="2"/>
      </rPr>
      <t>echnete Netto</t>
    </r>
    <r>
      <rPr>
        <sz val="10"/>
        <color theme="1"/>
        <rFont val="Arial"/>
        <family val="2"/>
      </rPr>
      <t xml:space="preserve">-Fahrgeldeinnahmen </t>
    </r>
    <r>
      <rPr>
        <sz val="10"/>
        <rFont val="Arial"/>
        <family val="2"/>
      </rPr>
      <t>01–12/2019*</t>
    </r>
    <r>
      <rPr>
        <sz val="10"/>
        <color theme="1"/>
        <rFont val="Arial"/>
        <family val="2"/>
      </rPr>
      <t xml:space="preserve"> gemäß Nr. 5.4.1.1 Sätze 1-9</t>
    </r>
  </si>
  <si>
    <r>
      <t xml:space="preserve">1. Um nach SGB IX nicht erstattungsfähige Ticketarten </t>
    </r>
    <r>
      <rPr>
        <b/>
        <sz val="10"/>
        <color theme="1"/>
        <rFont val="Arial"/>
        <family val="2"/>
      </rPr>
      <t>bereinigte</t>
    </r>
    <r>
      <rPr>
        <sz val="10"/>
        <color theme="1"/>
        <rFont val="Arial"/>
        <family val="2"/>
      </rPr>
      <t xml:space="preserve"> </t>
    </r>
    <r>
      <rPr>
        <b/>
        <sz val="10"/>
        <color theme="1"/>
        <rFont val="Arial"/>
        <family val="2"/>
      </rPr>
      <t>hochgerechnete Fahrgeldeinnahmen 01–12/2019*</t>
    </r>
  </si>
  <si>
    <t>Einsparungen werden als Abzugsbetrag erfasst</t>
  </si>
  <si>
    <r>
      <t xml:space="preserve">bitte Einsparungen </t>
    </r>
    <r>
      <rPr>
        <b/>
        <sz val="10"/>
        <color theme="1"/>
        <rFont val="Arial"/>
        <family val="2"/>
      </rPr>
      <t>ohne Vorzeichen</t>
    </r>
    <r>
      <rPr>
        <sz val="10"/>
        <color theme="1"/>
        <rFont val="Arial"/>
        <family val="2"/>
      </rPr>
      <t xml:space="preserve"> eingeben</t>
    </r>
  </si>
  <si>
    <t>Summe
(wird mit negativem Vorzeichen entspr. 5.4.3 der Rili gegengerechnet)</t>
  </si>
  <si>
    <t>2. pauschaler Ausgleich der entfallenden prognostizierten Einnahmesteigerungen 2023/2024 i.H.v 2,6 % [2.3.1. x 0,026]</t>
  </si>
  <si>
    <t>3. Um nach SGB IX nicht erstattungsfähige Ticketarten bereinigte hochgerechnete und ausgeglichene Fahrgeldeinnahmen 01–12/2019* [Summe aus 2.3.1. und 2.3.2.]</t>
  </si>
  <si>
    <t>5. Fortschreibungswert in € [2.3.3. x 2.3.4.]</t>
  </si>
  <si>
    <t>6. Um nach SGB IX nicht erstattungsfähige Ticketarten bereinigte hochgerechnete, ausgeglichene und fortgeschriebene Fahrgeldeinnahmen 01–12/2019*
[Summe aus 2.3.3. und 2.3.5.]</t>
  </si>
  <si>
    <r>
      <t xml:space="preserve">Fahrgeldeinnahmen 01-12/2024 [Position 2.5] x regulärer bzw. individueller Vom-Hundert-Satz </t>
    </r>
    <r>
      <rPr>
        <sz val="10"/>
        <rFont val="Arial"/>
        <family val="2"/>
      </rPr>
      <t>2024</t>
    </r>
  </si>
  <si>
    <t>Nicht gedeckte Ausgaben durch Minderung Erstattung SGB IX (Differenz aus 2.4 und 2.6)</t>
  </si>
  <si>
    <t>Hochgerechnete Fahrgeldeinnnahmen 01-12/2019 [Position 2.3.6.] x regulärer bzw. individueller Vom-Hundert-Satz 2024</t>
  </si>
  <si>
    <r>
      <rPr>
        <b/>
        <sz val="10"/>
        <color theme="1"/>
        <rFont val="Arial"/>
        <family val="2"/>
      </rPr>
      <t>Beförderungsfälle</t>
    </r>
    <r>
      <rPr>
        <sz val="10"/>
        <color theme="1"/>
        <rFont val="Arial"/>
        <family val="2"/>
      </rPr>
      <t xml:space="preserve"> im Ausbildungsverkehr im Zeitraum 01-12/2019 
gem. § 3 (2) PBefAusglV unter Berücksichtigung der </t>
    </r>
    <r>
      <rPr>
        <b/>
        <sz val="10"/>
        <color theme="1"/>
        <rFont val="Arial"/>
        <family val="2"/>
      </rPr>
      <t>Stückzahlen 2019</t>
    </r>
  </si>
  <si>
    <r>
      <t xml:space="preserve">angesetzter </t>
    </r>
    <r>
      <rPr>
        <b/>
        <sz val="10"/>
        <color theme="1"/>
        <rFont val="Arial"/>
        <family val="2"/>
      </rPr>
      <t>Sollkostensatz 2024</t>
    </r>
    <r>
      <rPr>
        <sz val="10"/>
        <color theme="1"/>
        <rFont val="Arial"/>
        <family val="2"/>
      </rPr>
      <t xml:space="preserve"> [€/km]</t>
    </r>
  </si>
  <si>
    <r>
      <rPr>
        <b/>
        <sz val="10"/>
        <color theme="1"/>
        <rFont val="Arial"/>
        <family val="2"/>
      </rPr>
      <t xml:space="preserve">Sollkostensatz 2024 * </t>
    </r>
    <r>
      <rPr>
        <sz val="10"/>
        <color theme="1"/>
        <rFont val="Arial"/>
        <family val="2"/>
      </rPr>
      <t>[€]</t>
    </r>
  </si>
  <si>
    <r>
      <rPr>
        <b/>
        <sz val="10"/>
        <color theme="1"/>
        <rFont val="Arial"/>
        <family val="2"/>
      </rPr>
      <t>Hochgerechnete** Brutto-Fahrgeldeinnahmen</t>
    </r>
    <r>
      <rPr>
        <sz val="10"/>
        <color theme="1"/>
        <rFont val="Arial"/>
        <family val="2"/>
      </rPr>
      <t xml:space="preserve"> im Ausbildungsverkehr im Zeitraum </t>
    </r>
    <r>
      <rPr>
        <b/>
        <sz val="10"/>
        <color theme="1"/>
        <rFont val="Arial"/>
        <family val="2"/>
      </rPr>
      <t>01-12/2019</t>
    </r>
    <r>
      <rPr>
        <sz val="10"/>
        <color theme="1"/>
        <rFont val="Arial"/>
        <family val="2"/>
      </rPr>
      <t xml:space="preserve"> (gemäß Nr. 5.4.1.1 Sätze 1 bis 6)</t>
    </r>
  </si>
  <si>
    <t>4. Ermittelter Fortschreibungsfaktor [aus Zeile C 7. (5.4.1)]</t>
  </si>
  <si>
    <t>Ermittelter Fortschreibungsfaktor [aus Zeile C 7. (5.4.1)]</t>
  </si>
  <si>
    <r>
      <rPr>
        <b/>
        <sz val="10"/>
        <color theme="1"/>
        <rFont val="Arial"/>
        <family val="2"/>
      </rPr>
      <t>Hochgerechnete, ausgeglichene und fortgeschriebene** Brutto-Fahrgeldeinnahmen</t>
    </r>
    <r>
      <rPr>
        <sz val="10"/>
        <color theme="1"/>
        <rFont val="Arial"/>
        <family val="2"/>
      </rPr>
      <t xml:space="preserve"> im Ausbildungsverkehr im Zeitraum </t>
    </r>
    <r>
      <rPr>
        <b/>
        <sz val="10"/>
        <color theme="1"/>
        <rFont val="Arial"/>
        <family val="2"/>
      </rPr>
      <t>01-12/2019</t>
    </r>
    <r>
      <rPr>
        <sz val="10"/>
        <color theme="1"/>
        <rFont val="Arial"/>
        <family val="2"/>
      </rPr>
      <t xml:space="preserve"> (gemäß Nr. 5.4.1.1); entspricht 3.1.7+3.1.9</t>
    </r>
  </si>
  <si>
    <t>Fortschreibungswert in € (3.1.7 x 3.1.8)</t>
  </si>
  <si>
    <t>3.1.11</t>
  </si>
  <si>
    <r>
      <rPr>
        <b/>
        <sz val="10"/>
        <color theme="1"/>
        <rFont val="Arial"/>
        <family val="2"/>
      </rPr>
      <t>Ausgleich</t>
    </r>
    <r>
      <rPr>
        <sz val="10"/>
        <color theme="1"/>
        <rFont val="Arial"/>
        <family val="2"/>
      </rPr>
      <t xml:space="preserve"> gem. § 45a Abs. 2 PBefG (50% Unterschiedsbetrag=3.1.10 x 0,5)</t>
    </r>
  </si>
  <si>
    <r>
      <rPr>
        <b/>
        <sz val="10"/>
        <color theme="1"/>
        <rFont val="Arial"/>
        <family val="2"/>
      </rPr>
      <t>Auf Basis von O berechneter Ausgleichsanspruch</t>
    </r>
    <r>
      <rPr>
        <sz val="10"/>
        <color theme="1"/>
        <rFont val="Arial"/>
        <family val="2"/>
      </rPr>
      <t xml:space="preserve"> (3.1.11 abzügl. 12 %) gem. § 45a Abs. 2 PBefG unter Berücksichtigung der Stückzahlen 2019, Reiseweiten 2019 und des Sollkostensatzes </t>
    </r>
    <r>
      <rPr>
        <sz val="10"/>
        <rFont val="Arial"/>
        <family val="2"/>
      </rPr>
      <t>2024</t>
    </r>
    <r>
      <rPr>
        <sz val="10"/>
        <color theme="1"/>
        <rFont val="Arial"/>
        <family val="2"/>
      </rPr>
      <t xml:space="preserve">
</t>
    </r>
    <r>
      <rPr>
        <b/>
        <sz val="10"/>
        <color theme="1"/>
        <rFont val="Arial"/>
        <family val="2"/>
      </rPr>
      <t>Ermittelter Ausgleichsanspruch im Ausbildungsverkehr 2019</t>
    </r>
  </si>
  <si>
    <t>* Die Hochrechnung wird durch Multiplikation der Anzahl der in 01-12/2019 verkauften einzelnen Ticketarten mit den in 2024 geltenden Preisen durchgeführt (siehe Nr. 5.4.1.1 der RiL).</t>
  </si>
  <si>
    <t>ausgeglichene hochgerechnete Brutto-Fahrgeldeinnahmen im Ausbildungs-verkehr 01–12/2019** gemäß Nr. 5.4.1.1 Sätze 1 bis 7 (3.1.5+3.1.6)</t>
  </si>
  <si>
    <r>
      <rPr>
        <b/>
        <sz val="10"/>
        <color theme="1"/>
        <rFont val="Arial"/>
        <family val="2"/>
      </rPr>
      <t>Unterschiedsbetrag</t>
    </r>
    <r>
      <rPr>
        <sz val="10"/>
        <color theme="1"/>
        <rFont val="Arial"/>
        <family val="2"/>
      </rPr>
      <t xml:space="preserve"> zw. Sollkosten 2019 und hochgerechneten Fahrgeldeinnahmen 01-12/2019** (= 3.1.4 - O)</t>
    </r>
  </si>
  <si>
    <r>
      <rPr>
        <b/>
        <sz val="10"/>
        <color theme="1"/>
        <rFont val="Arial"/>
        <family val="2"/>
      </rPr>
      <t xml:space="preserve">Sollkosten 2024 </t>
    </r>
    <r>
      <rPr>
        <sz val="10"/>
        <color theme="1"/>
        <rFont val="Arial"/>
        <family val="2"/>
      </rPr>
      <t>(=3.1.12 x 3.1.13 x 3.1.14)</t>
    </r>
  </si>
  <si>
    <t>3.1.12</t>
  </si>
  <si>
    <t>3.1.13</t>
  </si>
  <si>
    <t>3.1.14</t>
  </si>
  <si>
    <t>3.1.15</t>
  </si>
  <si>
    <t>3.1.16</t>
  </si>
  <si>
    <t>3.1.17</t>
  </si>
  <si>
    <r>
      <rPr>
        <b/>
        <sz val="10"/>
        <color theme="1"/>
        <rFont val="Arial"/>
        <family val="2"/>
      </rPr>
      <t>Unterschiedsbetrag</t>
    </r>
    <r>
      <rPr>
        <sz val="10"/>
        <color theme="1"/>
        <rFont val="Arial"/>
        <family val="2"/>
      </rPr>
      <t xml:space="preserve"> zw. Sollkosten 2024 und hochgerechneten Fahrgeldeinnahmen 01-12/2024 (= 3.1.16 - Q)</t>
    </r>
  </si>
  <si>
    <r>
      <rPr>
        <b/>
        <sz val="10"/>
        <color theme="1"/>
        <rFont val="Arial"/>
        <family val="2"/>
      </rPr>
      <t>Ausgleich</t>
    </r>
    <r>
      <rPr>
        <sz val="10"/>
        <color theme="1"/>
        <rFont val="Arial"/>
        <family val="2"/>
      </rPr>
      <t xml:space="preserve"> gem. § 45a Abs. 2 PBefG (=3.1.16 x 0,5)</t>
    </r>
  </si>
  <si>
    <r>
      <rPr>
        <b/>
        <sz val="10"/>
        <color theme="1"/>
        <rFont val="Arial"/>
        <family val="2"/>
      </rPr>
      <t xml:space="preserve">Auf Basis von Q berechneter Ausgleichsanspruch </t>
    </r>
    <r>
      <rPr>
        <sz val="10"/>
        <color theme="1"/>
        <rFont val="Arial"/>
        <family val="2"/>
      </rPr>
      <t xml:space="preserve">(3.1.17 abzügl. 12 %) gem. § 45a Abs. 2 PBefG unter Berücksichtigung der Stückzahlen 2024, Reiseweiten 2024 und des Sollkostensatzes </t>
    </r>
    <r>
      <rPr>
        <sz val="10"/>
        <rFont val="Arial"/>
        <family val="2"/>
      </rPr>
      <t>2024* (Zeitfahrausweise</t>
    </r>
    <r>
      <rPr>
        <sz val="10"/>
        <color theme="1"/>
        <rFont val="Arial"/>
        <family val="2"/>
      </rPr>
      <t xml:space="preserve"> gemäß § 45a PBefG ohne D-Ticket)
</t>
    </r>
    <r>
      <rPr>
        <b/>
        <sz val="10"/>
        <color theme="1"/>
        <rFont val="Arial"/>
        <family val="2"/>
      </rPr>
      <t>Ermittelter Ausgleichsanspruch im Ausbildungsverkehr 2024</t>
    </r>
  </si>
  <si>
    <r>
      <rPr>
        <b/>
        <sz val="10"/>
        <color theme="1"/>
        <rFont val="Arial"/>
        <family val="2"/>
      </rPr>
      <t>Brutto-Fahrgeldeinnahmen</t>
    </r>
    <r>
      <rPr>
        <sz val="10"/>
        <color theme="1"/>
        <rFont val="Arial"/>
        <family val="2"/>
      </rPr>
      <t xml:space="preserve"> im Ausbildungsverkehr im Zeitraum</t>
    </r>
    <r>
      <rPr>
        <b/>
        <sz val="10"/>
        <color theme="1"/>
        <rFont val="Arial"/>
        <family val="2"/>
      </rPr>
      <t xml:space="preserve"> 01-12/2024 </t>
    </r>
    <r>
      <rPr>
        <sz val="10"/>
        <color theme="1"/>
        <rFont val="Arial"/>
        <family val="2"/>
      </rPr>
      <t>(Zeitfahrausweise gemäß § 45a PBefG ohne D-Ticket)***</t>
    </r>
  </si>
  <si>
    <t>5.4.3.2 Nicht gedeckte Ausgaben des Aufgabenträgers aus erhöhten Ausgaben aufgrund eigener Ausgleichsleistungen aus weiteren Allgemeinen Vorschriften****</t>
  </si>
  <si>
    <t>Ergänzung des öffentliches Dienstleistungsauftrags/Verkehrsvertrags</t>
  </si>
  <si>
    <t>***Gem. Nr. 5.4.1.1 Satz 10 gilt: Unterschreitet die Gesamtzahl der Abonnentinnen und Abonnenten nach Einnahmenaufteilung im jeweiligen Bundesland zum 31. Januar 2025 die Gesamtzahl der Abonnentinnen und Abonnenten zum 30. April 2023 um mehr als 10 Prozent, sind die nach den Sätzen 1 bis 9 ermittelten Fahrgeldeinnahmen um den über die Bagatellgrenze von 5 Prozent hinausgehenden Prozentsatz für alle Empfänger im Land abzusenken. In diesem Fall erfolgt die Absenkung in Position E um die für Thüringen festgestellten Prozentsatz für alle Empfänger durch die Bewilligungsbehörde.</t>
  </si>
  <si>
    <t xml:space="preserve">** Für die Ermittlung der tatsächlich erbrachten Betriebsleistungen der Jahre 2024 und 2019 ist das jeweils gleiche Verfahren zu wählen. Abweichungen sind nur in begründeten Ausnahmefällen möglich. Es ist möglichst flächendeckend für das gesamte Gebiet eines Aufgabenträgers dasselbe Verfahren zu benutzen, um eine vergleichbare Datenqualität zu erreichen. Wenn für das Jahr 2019 für einzelne Verkehre keine tatsächlich erbrachten Betriebsleistungen vorliegen und diese nicht ermittelt werden können, können im begründeten Einzelfall für diese Verkehre die Fahrplanleistungen, abzüglich eines pauschalen Abschlages für entfallene Verkehre von drei Prozent als tatsächlich erbrachte Betriebsleistungen angesetzt werden. </t>
  </si>
  <si>
    <t xml:space="preserve">Grund der Frage: s. Nr. 5.4.1.2 Satz 5 (Bei der betroffenen Ticketart müssen nur 8 % Erhöhung als tatsächliche Fahrgeldeinnahme angesetzt werden). </t>
  </si>
  <si>
    <r>
      <rPr>
        <u/>
        <sz val="10"/>
        <color theme="1"/>
        <rFont val="Arial"/>
        <family val="2"/>
      </rPr>
      <t>Hinweise:</t>
    </r>
    <r>
      <rPr>
        <sz val="10"/>
        <color theme="1"/>
        <rFont val="Arial"/>
        <family val="2"/>
      </rPr>
      <t xml:space="preserve">
• Bitte je Vertrag (ÖDA) ein separates Berechnungsformular (Datei) ausfüllen!
• Die Nachteile betreffen nur den Anteil des jeweiligen öffentlichen Dienstleistungsauftrags (ÖDA) auf dem  
  Gebiet des Thüringer Aufgabenträgers.
• Alle Angaben ohne Umsatzsteuer, soweit in der Position nicht anders bestimmt!</t>
    </r>
  </si>
  <si>
    <r>
      <rPr>
        <b/>
        <sz val="10"/>
        <color theme="1"/>
        <rFont val="Arial"/>
        <family val="2"/>
      </rPr>
      <t>pauschaler Ausgleich</t>
    </r>
    <r>
      <rPr>
        <sz val="10"/>
        <color theme="1"/>
        <rFont val="Arial"/>
        <family val="2"/>
      </rPr>
      <t xml:space="preserve"> der entfallenden prognostizierten Einnahmesteigerungen 2023/2024 i.H.v</t>
    </r>
    <r>
      <rPr>
        <b/>
        <sz val="10"/>
        <color theme="1"/>
        <rFont val="Arial"/>
        <family val="2"/>
      </rPr>
      <t xml:space="preserve"> 2,6 % </t>
    </r>
    <r>
      <rPr>
        <sz val="10"/>
        <color theme="1"/>
        <rFont val="Arial"/>
        <family val="2"/>
      </rPr>
      <t>(gemäß Nr. 5.4.1.1 Satz 7) [0,026*3.1.5]</t>
    </r>
  </si>
  <si>
    <t>Übersteigt in 2024 die durchschnittliche prozentuale Tarifanpassung gegenüber dem mit Stand vom 1. Oktober 2023 beantragten Tarif mit Stand vom 31. Dezember 2023 um mehr als 8%?</t>
  </si>
  <si>
    <t>Grund der Frage: Bei der Berechnung der SOLL FGE ist bei Tarifanpassungen über 8% der Tarifdeckel gem. Richtlinie „der jeweiligen Kartenart in der jeweiligen Preisstufe“ anzuwenden.</t>
  </si>
  <si>
    <t>Tool zur Berechnung der Nr. 5.4.1 der RiLi zum Verwendungsnachweis
Nicht gedeckte Ausgaben durch Fahrgeldrückgänge (Fahrgeldausfälle)</t>
  </si>
  <si>
    <r>
      <t xml:space="preserve">Bitte beachten Sie, dass alle Positionen des VWNs auf Basis einheitlicher Grundlagen auszufüllen sind. So sind z. B. nicht nur die Fahrgeldeinnahmen aus Barverkäufen bzw. den Einnahmeaufteilungen einzutragen, sondern grundsätzlich auch die Zahlungen der Schulverwaltungsämter.
</t>
    </r>
    <r>
      <rPr>
        <u/>
        <sz val="10"/>
        <rFont val="Arial"/>
        <family val="2"/>
      </rPr>
      <t>Hinweis:</t>
    </r>
    <r>
      <rPr>
        <sz val="10"/>
        <rFont val="Arial"/>
        <family val="2"/>
      </rPr>
      <t xml:space="preserve"> Einnahmen aus Semestertickets u. ä. sind zu berücksichtigen.</t>
    </r>
  </si>
  <si>
    <r>
      <rPr>
        <b/>
        <sz val="12"/>
        <color theme="1"/>
        <rFont val="Arial"/>
        <family val="2"/>
      </rPr>
      <t>Richtlinie Deutschlandticket ÖPNV Thüringen 2024
Anlage 1 zu Nr. 4 de</t>
    </r>
    <r>
      <rPr>
        <b/>
        <sz val="12"/>
        <rFont val="Arial"/>
        <family val="2"/>
      </rPr>
      <t>s Verwendungsnachweises (VWN)</t>
    </r>
    <r>
      <rPr>
        <sz val="10"/>
        <color theme="1"/>
        <rFont val="Arial"/>
        <family val="2"/>
      </rPr>
      <t xml:space="preserve">
(Ermittlung von unter Nr. 3.2 de</t>
    </r>
    <r>
      <rPr>
        <sz val="10"/>
        <rFont val="Arial"/>
        <family val="2"/>
      </rPr>
      <t>s VWNs</t>
    </r>
    <r>
      <rPr>
        <sz val="10"/>
        <color theme="1"/>
        <rFont val="Arial"/>
        <family val="2"/>
      </rPr>
      <t xml:space="preserve"> genannter Art und Umfang der Ausgleichsleistung im Einzelnen)</t>
    </r>
  </si>
  <si>
    <r>
      <t xml:space="preserve">1. </t>
    </r>
    <r>
      <rPr>
        <sz val="10"/>
        <rFont val="Arial"/>
        <family val="2"/>
      </rPr>
      <t>tatsächlich erbrachte fahrplanmäßige Betriebsleistung** 2024 (in Fahrplan-/Zugkm)</t>
    </r>
  </si>
  <si>
    <r>
      <t xml:space="preserve">2. </t>
    </r>
    <r>
      <rPr>
        <sz val="10"/>
        <rFont val="Arial"/>
        <family val="2"/>
      </rPr>
      <t>tatsächlich erbrachte fahrplanmäßige Betriebsleistung** 2019 (in Fahrplan-/ Zugkm)</t>
    </r>
  </si>
  <si>
    <r>
      <rPr>
        <sz val="10"/>
        <rFont val="Arial"/>
        <family val="2"/>
      </rPr>
      <t>davon andere Tarife (z. B. Haustarife</t>
    </r>
    <r>
      <rPr>
        <sz val="10"/>
        <color rgb="FFC61293"/>
        <rFont val="Arial"/>
        <family val="2"/>
      </rPr>
      <t xml:space="preserve">) </t>
    </r>
  </si>
  <si>
    <r>
      <t xml:space="preserve">Anzahl der </t>
    </r>
    <r>
      <rPr>
        <b/>
        <sz val="10"/>
        <rFont val="Arial"/>
        <family val="2"/>
      </rPr>
      <t>Abonnentinnen / Abonnenten zum 31.01.2025***</t>
    </r>
  </si>
  <si>
    <r>
      <t xml:space="preserve">Anzahl der </t>
    </r>
    <r>
      <rPr>
        <b/>
        <sz val="10"/>
        <rFont val="Arial"/>
        <family val="2"/>
      </rPr>
      <t>Abonnentinnen / Abonnenten zum 30.04.2023***</t>
    </r>
  </si>
  <si>
    <t xml:space="preserve">davon andere Tarife (z. B. Haustarife) </t>
  </si>
  <si>
    <t>Hinweis: Eventuelle Preisabsenkungen nach Nr. 5.4.1.1 Satz 10 werden erst jetzt im Rahmen des Verwendungsnachweises durch die Bewilligungsbehörde vorgenommen.</t>
  </si>
  <si>
    <r>
      <t xml:space="preserve">Vomhundertsatz SGB IX </t>
    </r>
    <r>
      <rPr>
        <b/>
        <sz val="10"/>
        <rFont val="Arial"/>
        <family val="2"/>
      </rPr>
      <t>2024</t>
    </r>
  </si>
  <si>
    <r>
      <rPr>
        <b/>
        <sz val="10"/>
        <color theme="1"/>
        <rFont val="Arial"/>
        <family val="2"/>
      </rPr>
      <t>Individueller</t>
    </r>
    <r>
      <rPr>
        <sz val="10"/>
        <color theme="1"/>
        <rFont val="Arial"/>
        <family val="2"/>
      </rPr>
      <t xml:space="preserve"> Vomhundertsatz </t>
    </r>
    <r>
      <rPr>
        <b/>
        <sz val="10"/>
        <rFont val="Arial"/>
        <family val="2"/>
      </rPr>
      <t>2024</t>
    </r>
    <r>
      <rPr>
        <sz val="10"/>
        <color theme="1"/>
        <rFont val="Arial"/>
        <family val="2"/>
      </rPr>
      <t xml:space="preserve">
gem. § 231 Abs. 5 SGB IX</t>
    </r>
  </si>
  <si>
    <r>
      <t>Tool zur Berechnung der Nr. 5.4.2 der RiLi zum</t>
    </r>
    <r>
      <rPr>
        <b/>
        <strike/>
        <sz val="12"/>
        <color theme="1"/>
        <rFont val="Arial"/>
        <family val="2"/>
      </rPr>
      <t xml:space="preserve"> </t>
    </r>
    <r>
      <rPr>
        <b/>
        <sz val="12"/>
        <rFont val="Arial"/>
        <family val="2"/>
      </rPr>
      <t xml:space="preserve">Verwendungsnachweis
</t>
    </r>
    <r>
      <rPr>
        <b/>
        <sz val="12"/>
        <color theme="1"/>
        <rFont val="Arial"/>
        <family val="2"/>
      </rPr>
      <t>Nicht gedeckte Ausgaben aus Minderung der Erstattungsleistung nach SGB IX</t>
    </r>
  </si>
  <si>
    <r>
      <t xml:space="preserve">Tool zur Berechnung der Nr. 5.4.3 der RiLi zum </t>
    </r>
    <r>
      <rPr>
        <b/>
        <sz val="12"/>
        <rFont val="Arial"/>
        <family val="2"/>
      </rPr>
      <t>Verwendungsnachweis</t>
    </r>
    <r>
      <rPr>
        <b/>
        <sz val="12"/>
        <color theme="1"/>
        <rFont val="Arial"/>
        <family val="2"/>
      </rPr>
      <t xml:space="preserve">
Nicht gedeckte Ausgaben im Zusammenhang mit allgemeinen Vorschriften</t>
    </r>
  </si>
  <si>
    <t>*     Für den Verwendungsnachweis kommen die Sollkostensätze 2024 zur Anwendung. Straßenbahn- und Stadtlinienverkehr: 0,4330 EUR,   
       überwiegend Orts- und Nachbarortslinienverkehr:0,3755 EUR und überwiegend Überlandlinienverkehr: 0,3074 EUR.
**    Die Hochrechnung erfolgt analog der Vorgehensweise in Nr. 5.4.1.1 der RiL.
***  Die Hochrechnung erfolgt analog der Vorgehensweise in Nr. 5.4.1.2 der RiL
**** Ausgaben aus allgemeinen Vorschriften zur Umsetzung des Deutschlandtickets sind hier nicht zu berücksichtigen.</t>
  </si>
  <si>
    <r>
      <t xml:space="preserve">Tool zur Berechnung der Nr. 5.4.4 der RiLi zum </t>
    </r>
    <r>
      <rPr>
        <b/>
        <sz val="12"/>
        <rFont val="Arial"/>
        <family val="2"/>
      </rPr>
      <t>Verwendungsnachweis</t>
    </r>
    <r>
      <rPr>
        <b/>
        <strike/>
        <sz val="12"/>
        <rFont val="Arial"/>
        <family val="2"/>
      </rPr>
      <t xml:space="preserve">
</t>
    </r>
    <r>
      <rPr>
        <b/>
        <sz val="12"/>
        <color theme="1"/>
        <rFont val="Arial"/>
        <family val="2"/>
      </rPr>
      <t>Erhöhte Ausgaben zur Anpassung der Vertriebsprozesse</t>
    </r>
  </si>
  <si>
    <r>
      <t xml:space="preserve">Tool zur Berechnung der Nr. 5.4 der RiLi zum </t>
    </r>
    <r>
      <rPr>
        <b/>
        <sz val="12"/>
        <rFont val="Arial"/>
        <family val="2"/>
      </rPr>
      <t>Verwendungsnachweis</t>
    </r>
    <r>
      <rPr>
        <b/>
        <sz val="12"/>
        <color theme="1"/>
        <rFont val="Arial"/>
        <family val="2"/>
      </rPr>
      <t xml:space="preserve">
Zusammenfassung der nicht gedeckten und erhöhten Ausgaben</t>
    </r>
  </si>
  <si>
    <t>Nicht gedeckte Ausgaben durch Fahrgeldrückgänge 
(andere Tarife, z. B. Haustarife)</t>
  </si>
  <si>
    <t>Saldo / vorläufiger ausgleichsfähiger Nachteil gem. Ziffer 3.2 des VWNs*</t>
  </si>
  <si>
    <r>
      <t xml:space="preserve">Um nach SGB IX nicht erstattungsfähige Ticketarten </t>
    </r>
    <r>
      <rPr>
        <b/>
        <sz val="10"/>
        <rFont val="Arial"/>
        <family val="2"/>
      </rPr>
      <t>bereinigte tatsächliche Fahrgeldeinnahmen 01-12/2024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</si>
</sst>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 &quot;€&quot;"/>
    <numFmt numFmtId="165" formatCode="0.0000%"/>
    <numFmt numFmtId="166" formatCode="#,##0.0000"/>
    <numFmt numFmtId="167" formatCode="#,##0.0000\ &quot;€&quot;"/>
  </numFmts>
  <fonts count="34" x14ac:knownFonts="1">
    <font>
      <sz val="10"/>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b/>
      <sz val="12"/>
      <color theme="1"/>
      <name val="Arial"/>
      <family val="2"/>
    </font>
    <font>
      <sz val="12"/>
      <color theme="1"/>
      <name val="Arial"/>
      <family val="2"/>
    </font>
    <font>
      <sz val="11"/>
      <color rgb="FFFF0000"/>
      <name val="Arial"/>
      <family val="2"/>
    </font>
    <font>
      <sz val="12"/>
      <color rgb="FFFF0000"/>
      <name val="Arial"/>
      <family val="2"/>
    </font>
    <font>
      <sz val="11"/>
      <name val="Arial"/>
      <family val="2"/>
    </font>
    <font>
      <b/>
      <sz val="11"/>
      <name val="Arial"/>
      <family val="2"/>
    </font>
    <font>
      <sz val="10"/>
      <color rgb="FFFF0000"/>
      <name val="Arial"/>
      <family val="2"/>
    </font>
    <font>
      <u/>
      <sz val="12"/>
      <color theme="1"/>
      <name val="Arial"/>
      <family val="2"/>
    </font>
    <font>
      <sz val="26"/>
      <color rgb="FFFF0000"/>
      <name val="Arial"/>
      <family val="2"/>
    </font>
    <font>
      <b/>
      <sz val="10"/>
      <color theme="1"/>
      <name val="Arial"/>
      <family val="2"/>
    </font>
    <font>
      <sz val="11"/>
      <color theme="1"/>
      <name val="Arial"/>
      <family val="2"/>
    </font>
    <font>
      <u/>
      <sz val="10"/>
      <color theme="1"/>
      <name val="Arial"/>
      <family val="2"/>
    </font>
    <font>
      <b/>
      <sz val="10"/>
      <name val="Arial"/>
      <family val="2"/>
    </font>
    <font>
      <b/>
      <u/>
      <sz val="10"/>
      <color theme="1"/>
      <name val="Arial"/>
      <family val="2"/>
    </font>
    <font>
      <b/>
      <sz val="12"/>
      <name val="Arial"/>
      <family val="2"/>
    </font>
    <font>
      <sz val="10"/>
      <name val="Arial"/>
      <family val="2"/>
    </font>
    <font>
      <u/>
      <sz val="10"/>
      <name val="Arial"/>
      <family val="2"/>
    </font>
    <font>
      <sz val="10"/>
      <color rgb="FF0070C0"/>
      <name val="Arial"/>
      <family val="2"/>
    </font>
    <font>
      <b/>
      <strike/>
      <sz val="12"/>
      <color theme="1"/>
      <name val="Arial"/>
      <family val="2"/>
    </font>
    <font>
      <sz val="10"/>
      <color rgb="FFC61293"/>
      <name val="Arial"/>
      <family val="2"/>
    </font>
    <font>
      <b/>
      <strike/>
      <sz val="12"/>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rgb="FFFFFF00"/>
        <bgColor indexed="64"/>
      </patternFill>
    </fill>
  </fills>
  <borders count="29">
    <border>
      <left/>
      <right/>
      <top/>
      <bottom/>
      <diagonal/>
    </border>
    <border>
      <left/>
      <right/>
      <top/>
      <bottom style="dashed">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56">
    <xf numFmtId="0" fontId="0" fillId="0" borderId="0" xfId="0"/>
    <xf numFmtId="0" fontId="14" fillId="0" borderId="0" xfId="0" applyFont="1" applyAlignment="1">
      <alignment horizontal="center" vertical="center"/>
    </xf>
    <xf numFmtId="0" fontId="14" fillId="0" borderId="0" xfId="0" applyFont="1"/>
    <xf numFmtId="0" fontId="0" fillId="0" borderId="0" xfId="0" applyFill="1"/>
    <xf numFmtId="0" fontId="0" fillId="0" borderId="0" xfId="0" applyBorder="1"/>
    <xf numFmtId="49" fontId="14" fillId="0" borderId="0" xfId="0" applyNumberFormat="1" applyFont="1" applyAlignment="1">
      <alignment horizontal="center" vertical="center"/>
    </xf>
    <xf numFmtId="164" fontId="14" fillId="0" borderId="2" xfId="0" applyNumberFormat="1" applyFont="1" applyFill="1" applyBorder="1" applyAlignment="1" applyProtection="1">
      <alignment horizontal="right" vertical="center" wrapText="1"/>
    </xf>
    <xf numFmtId="164" fontId="14" fillId="0" borderId="0" xfId="0" applyNumberFormat="1" applyFont="1" applyFill="1" applyBorder="1" applyAlignment="1" applyProtection="1">
      <alignment horizontal="right" vertical="center" wrapText="1"/>
    </xf>
    <xf numFmtId="49" fontId="13" fillId="0" borderId="7" xfId="0" applyNumberFormat="1" applyFont="1" applyBorder="1" applyAlignment="1" applyProtection="1">
      <alignment horizontal="center" vertical="center"/>
    </xf>
    <xf numFmtId="164" fontId="13" fillId="0" borderId="7" xfId="0" applyNumberFormat="1" applyFont="1" applyFill="1" applyBorder="1" applyAlignment="1" applyProtection="1">
      <alignment horizontal="right" vertical="center" wrapText="1"/>
    </xf>
    <xf numFmtId="49" fontId="14" fillId="0" borderId="0" xfId="0" applyNumberFormat="1" applyFont="1" applyAlignment="1" applyProtection="1">
      <alignment horizontal="center" vertical="center"/>
    </xf>
    <xf numFmtId="0" fontId="14" fillId="0" borderId="0" xfId="0" applyFont="1" applyProtection="1"/>
    <xf numFmtId="49" fontId="11" fillId="0" borderId="0" xfId="0" applyNumberFormat="1" applyFont="1" applyBorder="1" applyAlignment="1" applyProtection="1">
      <alignment horizontal="center" vertical="center" wrapText="1"/>
    </xf>
    <xf numFmtId="49" fontId="13" fillId="0" borderId="0" xfId="0" applyNumberFormat="1" applyFont="1" applyBorder="1" applyAlignment="1" applyProtection="1">
      <alignment horizontal="center" vertical="center"/>
    </xf>
    <xf numFmtId="164" fontId="11" fillId="0" borderId="0" xfId="0" applyNumberFormat="1" applyFont="1" applyFill="1" applyBorder="1" applyAlignment="1" applyProtection="1">
      <alignment horizontal="right" vertical="center" wrapText="1"/>
    </xf>
    <xf numFmtId="3" fontId="11" fillId="2" borderId="9" xfId="0" applyNumberFormat="1" applyFont="1" applyFill="1" applyBorder="1" applyAlignment="1" applyProtection="1">
      <alignment horizontal="center" vertical="center" wrapText="1"/>
      <protection locked="0"/>
    </xf>
    <xf numFmtId="3" fontId="12" fillId="2" borderId="9" xfId="0" applyNumberFormat="1" applyFont="1" applyFill="1" applyBorder="1" applyAlignment="1" applyProtection="1">
      <alignment horizontal="center" vertical="center"/>
      <protection locked="0"/>
    </xf>
    <xf numFmtId="0" fontId="0" fillId="0" borderId="2" xfId="0" applyBorder="1"/>
    <xf numFmtId="0" fontId="0" fillId="0" borderId="0" xfId="0" applyProtection="1">
      <protection locked="0"/>
    </xf>
    <xf numFmtId="49" fontId="0" fillId="0" borderId="0" xfId="0" applyNumberFormat="1" applyAlignment="1" applyProtection="1">
      <alignment horizontal="left" vertical="center" wrapText="1"/>
      <protection locked="0"/>
    </xf>
    <xf numFmtId="49" fontId="0" fillId="2" borderId="2" xfId="0" applyNumberFormat="1" applyFont="1" applyFill="1" applyBorder="1" applyAlignment="1" applyProtection="1">
      <alignment horizontal="left" vertical="center" wrapText="1"/>
      <protection locked="0"/>
    </xf>
    <xf numFmtId="49" fontId="14" fillId="3" borderId="2" xfId="0" applyNumberFormat="1" applyFont="1" applyFill="1" applyBorder="1" applyAlignment="1" applyProtection="1">
      <alignment horizontal="left" vertical="center" wrapText="1"/>
      <protection locked="0"/>
    </xf>
    <xf numFmtId="49" fontId="9" fillId="3" borderId="2" xfId="0" applyNumberFormat="1" applyFont="1" applyFill="1" applyBorder="1" applyAlignment="1" applyProtection="1">
      <alignment horizontal="left" vertical="center" wrapText="1"/>
      <protection locked="0"/>
    </xf>
    <xf numFmtId="0" fontId="14" fillId="0" borderId="0" xfId="0" applyFont="1" applyAlignment="1" applyProtection="1">
      <alignment horizontal="center" vertical="center"/>
    </xf>
    <xf numFmtId="0" fontId="0" fillId="0" borderId="0" xfId="0" applyProtection="1"/>
    <xf numFmtId="0" fontId="0" fillId="0" borderId="0" xfId="0" applyFill="1" applyProtection="1"/>
    <xf numFmtId="0" fontId="0" fillId="0" borderId="0" xfId="0" applyBorder="1" applyProtection="1"/>
    <xf numFmtId="49" fontId="8" fillId="0" borderId="9" xfId="0" applyNumberFormat="1" applyFont="1" applyBorder="1" applyAlignment="1" applyProtection="1">
      <alignment vertical="center" wrapText="1"/>
    </xf>
    <xf numFmtId="0" fontId="8" fillId="0" borderId="2" xfId="0" applyFont="1" applyFill="1" applyBorder="1" applyAlignment="1" applyProtection="1">
      <alignment horizontal="left" vertical="center" wrapText="1"/>
    </xf>
    <xf numFmtId="0" fontId="8" fillId="0" borderId="2" xfId="0" applyFont="1" applyBorder="1" applyAlignment="1" applyProtection="1">
      <alignment vertical="center" wrapText="1"/>
    </xf>
    <xf numFmtId="49" fontId="7" fillId="0" borderId="9" xfId="0" applyNumberFormat="1" applyFont="1" applyBorder="1" applyAlignment="1" applyProtection="1">
      <alignment vertical="center" wrapText="1"/>
    </xf>
    <xf numFmtId="0" fontId="6" fillId="0" borderId="0" xfId="0" applyFont="1" applyProtection="1"/>
    <xf numFmtId="164" fontId="6" fillId="0" borderId="0" xfId="0" applyNumberFormat="1" applyFont="1" applyProtection="1"/>
    <xf numFmtId="0" fontId="0" fillId="0" borderId="9" xfId="0" applyBorder="1"/>
    <xf numFmtId="0" fontId="0" fillId="0" borderId="23" xfId="0" applyBorder="1"/>
    <xf numFmtId="0" fontId="0" fillId="2" borderId="2" xfId="0" applyFill="1" applyBorder="1" applyAlignment="1" applyProtection="1">
      <alignment vertical="center"/>
      <protection locked="0"/>
    </xf>
    <xf numFmtId="0" fontId="0" fillId="0" borderId="0" xfId="0" applyAlignment="1">
      <alignment vertical="center"/>
    </xf>
    <xf numFmtId="0" fontId="0" fillId="0" borderId="2" xfId="0" applyBorder="1" applyAlignment="1" applyProtection="1">
      <alignment vertical="center"/>
    </xf>
    <xf numFmtId="0" fontId="0" fillId="0" borderId="2" xfId="0" applyBorder="1" applyAlignment="1" applyProtection="1">
      <alignment vertical="center" wrapText="1"/>
    </xf>
    <xf numFmtId="0" fontId="0" fillId="0" borderId="0" xfId="0" applyBorder="1" applyAlignment="1" applyProtection="1">
      <alignment vertical="center" wrapText="1"/>
    </xf>
    <xf numFmtId="14" fontId="0" fillId="2" borderId="2" xfId="0" applyNumberFormat="1" applyFill="1" applyBorder="1" applyAlignment="1" applyProtection="1">
      <alignment vertical="center"/>
      <protection locked="0"/>
    </xf>
    <xf numFmtId="4" fontId="0" fillId="2" borderId="2" xfId="0" applyNumberFormat="1" applyFill="1" applyBorder="1" applyAlignment="1" applyProtection="1">
      <alignment horizontal="right" vertical="center"/>
      <protection locked="0"/>
    </xf>
    <xf numFmtId="4" fontId="0" fillId="3" borderId="2" xfId="0" applyNumberFormat="1" applyFont="1" applyFill="1" applyBorder="1" applyAlignment="1" applyProtection="1">
      <alignment horizontal="center" vertical="center"/>
      <protection locked="0"/>
    </xf>
    <xf numFmtId="0" fontId="23" fillId="0" borderId="0" xfId="0" applyFont="1" applyBorder="1" applyAlignment="1" applyProtection="1">
      <alignment horizontal="center"/>
    </xf>
    <xf numFmtId="49" fontId="0" fillId="0" borderId="17" xfId="0" applyNumberFormat="1" applyFont="1" applyBorder="1" applyAlignment="1" applyProtection="1">
      <alignment horizontal="center" vertical="center" wrapText="1"/>
    </xf>
    <xf numFmtId="0" fontId="0" fillId="0" borderId="18" xfId="0" applyFont="1" applyBorder="1" applyAlignment="1" applyProtection="1">
      <alignment vertical="center" wrapText="1"/>
    </xf>
    <xf numFmtId="4" fontId="0" fillId="3" borderId="18" xfId="0" applyNumberFormat="1" applyFont="1" applyFill="1" applyBorder="1" applyAlignment="1" applyProtection="1">
      <alignment horizontal="right" vertical="center" wrapText="1"/>
      <protection locked="0"/>
    </xf>
    <xf numFmtId="49" fontId="0" fillId="3" borderId="19" xfId="0" applyNumberFormat="1" applyFont="1" applyFill="1" applyBorder="1" applyAlignment="1" applyProtection="1">
      <alignment horizontal="left" vertical="center" wrapText="1"/>
      <protection locked="0"/>
    </xf>
    <xf numFmtId="49" fontId="0" fillId="0" borderId="20" xfId="0" applyNumberFormat="1" applyFont="1" applyBorder="1" applyAlignment="1" applyProtection="1">
      <alignment horizontal="center" vertical="center" wrapText="1"/>
    </xf>
    <xf numFmtId="0" fontId="0" fillId="0" borderId="2" xfId="0" applyFont="1" applyBorder="1" applyAlignment="1" applyProtection="1">
      <alignment vertical="center" wrapText="1"/>
    </xf>
    <xf numFmtId="49" fontId="19" fillId="3" borderId="21" xfId="0" applyNumberFormat="1" applyFont="1" applyFill="1" applyBorder="1" applyAlignment="1" applyProtection="1">
      <alignment horizontal="left" vertical="center" wrapText="1"/>
      <protection locked="0"/>
    </xf>
    <xf numFmtId="167" fontId="0" fillId="3" borderId="2" xfId="0" applyNumberFormat="1" applyFont="1" applyFill="1" applyBorder="1" applyAlignment="1" applyProtection="1">
      <alignment horizontal="right" vertical="center" wrapText="1"/>
      <protection locked="0"/>
    </xf>
    <xf numFmtId="164" fontId="22" fillId="0" borderId="2" xfId="0" applyNumberFormat="1" applyFont="1" applyFill="1" applyBorder="1" applyAlignment="1" applyProtection="1">
      <alignment horizontal="right" vertical="center" wrapText="1"/>
    </xf>
    <xf numFmtId="49" fontId="22" fillId="0" borderId="20" xfId="0" applyNumberFormat="1" applyFont="1" applyBorder="1" applyAlignment="1" applyProtection="1">
      <alignment horizontal="center" vertical="center"/>
    </xf>
    <xf numFmtId="164" fontId="0" fillId="3" borderId="2" xfId="0" applyNumberFormat="1" applyFont="1" applyFill="1" applyBorder="1" applyAlignment="1" applyProtection="1">
      <alignment horizontal="right" vertical="center" wrapText="1"/>
      <protection locked="0"/>
    </xf>
    <xf numFmtId="49" fontId="0" fillId="3" borderId="21" xfId="0" applyNumberFormat="1" applyFont="1" applyFill="1" applyBorder="1" applyAlignment="1" applyProtection="1">
      <alignment horizontal="left" vertical="center" wrapText="1"/>
      <protection locked="0"/>
    </xf>
    <xf numFmtId="49" fontId="22" fillId="0" borderId="25" xfId="0" applyNumberFormat="1" applyFont="1" applyBorder="1" applyAlignment="1" applyProtection="1">
      <alignment horizontal="center" vertical="center"/>
    </xf>
    <xf numFmtId="0" fontId="0" fillId="0" borderId="7" xfId="0" applyFont="1" applyFill="1" applyBorder="1" applyAlignment="1" applyProtection="1">
      <alignment vertical="center" wrapText="1"/>
    </xf>
    <xf numFmtId="164" fontId="22" fillId="0" borderId="7" xfId="0" applyNumberFormat="1" applyFont="1" applyFill="1" applyBorder="1" applyAlignment="1" applyProtection="1">
      <alignment horizontal="right" vertical="center" wrapText="1"/>
    </xf>
    <xf numFmtId="49" fontId="0" fillId="3" borderId="26" xfId="0" applyNumberFormat="1" applyFont="1" applyFill="1" applyBorder="1" applyAlignment="1" applyProtection="1">
      <alignment horizontal="left" vertical="center" wrapText="1"/>
      <protection locked="0"/>
    </xf>
    <xf numFmtId="166" fontId="22" fillId="0" borderId="2" xfId="0" applyNumberFormat="1" applyFont="1" applyFill="1" applyBorder="1" applyAlignment="1" applyProtection="1">
      <alignment horizontal="right" vertical="center" wrapText="1"/>
    </xf>
    <xf numFmtId="0" fontId="0" fillId="0" borderId="2" xfId="0" applyFont="1" applyFill="1" applyBorder="1" applyAlignment="1" applyProtection="1">
      <alignment vertical="center" wrapText="1"/>
    </xf>
    <xf numFmtId="49" fontId="0" fillId="0" borderId="20" xfId="0" applyNumberFormat="1" applyFont="1" applyBorder="1" applyAlignment="1" applyProtection="1">
      <alignment horizontal="center" vertical="center"/>
    </xf>
    <xf numFmtId="0" fontId="0" fillId="0" borderId="2" xfId="0" applyFont="1" applyBorder="1" applyAlignment="1" applyProtection="1">
      <alignment wrapText="1"/>
    </xf>
    <xf numFmtId="49" fontId="22" fillId="0" borderId="22" xfId="0" applyNumberFormat="1" applyFont="1" applyBorder="1" applyAlignment="1" applyProtection="1">
      <alignment horizontal="center" vertical="center"/>
    </xf>
    <xf numFmtId="164" fontId="22" fillId="0" borderId="23" xfId="0" applyNumberFormat="1" applyFont="1" applyFill="1" applyBorder="1" applyAlignment="1" applyProtection="1">
      <alignment horizontal="right" vertical="center" wrapText="1"/>
    </xf>
    <xf numFmtId="49" fontId="0" fillId="3" borderId="24" xfId="0" applyNumberFormat="1" applyFont="1" applyFill="1" applyBorder="1" applyAlignment="1" applyProtection="1">
      <alignment horizontal="left" vertical="center" wrapText="1"/>
      <protection locked="0"/>
    </xf>
    <xf numFmtId="49" fontId="0" fillId="0" borderId="9" xfId="0" applyNumberFormat="1" applyFont="1" applyFill="1" applyBorder="1" applyAlignment="1" applyProtection="1">
      <alignment horizontal="left" vertical="center" wrapText="1"/>
    </xf>
    <xf numFmtId="49" fontId="0" fillId="3" borderId="2" xfId="0" applyNumberFormat="1" applyFont="1" applyFill="1" applyBorder="1" applyAlignment="1" applyProtection="1">
      <alignment horizontal="left" vertical="center" wrapText="1"/>
      <protection locked="0"/>
    </xf>
    <xf numFmtId="164" fontId="0" fillId="2" borderId="2" xfId="0" applyNumberFormat="1" applyFont="1" applyFill="1" applyBorder="1" applyAlignment="1" applyProtection="1">
      <alignment horizontal="right" vertical="center" wrapText="1"/>
      <protection locked="0"/>
    </xf>
    <xf numFmtId="49" fontId="22" fillId="0" borderId="2" xfId="0" applyNumberFormat="1" applyFont="1" applyBorder="1" applyAlignment="1" applyProtection="1">
      <alignment horizontal="center" vertical="center"/>
    </xf>
    <xf numFmtId="49" fontId="0" fillId="0" borderId="2" xfId="0" applyNumberFormat="1" applyFont="1" applyFill="1" applyBorder="1" applyAlignment="1" applyProtection="1">
      <alignment horizontal="left" vertical="center" wrapText="1"/>
    </xf>
    <xf numFmtId="164" fontId="0" fillId="0" borderId="2" xfId="0" applyNumberFormat="1" applyFont="1" applyFill="1" applyBorder="1" applyAlignment="1" applyProtection="1">
      <alignment horizontal="right" vertical="center" wrapText="1"/>
    </xf>
    <xf numFmtId="164" fontId="0" fillId="0" borderId="2" xfId="0" applyNumberFormat="1" applyFont="1" applyBorder="1" applyAlignment="1" applyProtection="1">
      <alignment vertical="center"/>
    </xf>
    <xf numFmtId="165" fontId="0" fillId="2" borderId="2" xfId="0" applyNumberFormat="1" applyFont="1" applyFill="1" applyBorder="1" applyAlignment="1" applyProtection="1">
      <alignment horizontal="right" vertical="center" wrapText="1"/>
      <protection locked="0"/>
    </xf>
    <xf numFmtId="49" fontId="5" fillId="0" borderId="2" xfId="0" applyNumberFormat="1" applyFont="1" applyBorder="1" applyAlignment="1" applyProtection="1">
      <alignment horizontal="center" vertical="center"/>
    </xf>
    <xf numFmtId="0" fontId="0" fillId="0" borderId="0" xfId="0" applyAlignment="1">
      <alignment horizontal="left" vertical="top" wrapText="1"/>
    </xf>
    <xf numFmtId="0" fontId="0" fillId="0" borderId="0" xfId="0" applyAlignment="1" applyProtection="1">
      <alignment horizontal="left" vertical="top" wrapText="1"/>
    </xf>
    <xf numFmtId="0" fontId="0" fillId="0" borderId="0" xfId="0" applyAlignment="1" applyProtection="1">
      <alignment horizontal="left" vertical="top"/>
    </xf>
    <xf numFmtId="0" fontId="0" fillId="0" borderId="0" xfId="0" applyAlignment="1">
      <alignment horizontal="left" vertical="top"/>
    </xf>
    <xf numFmtId="49" fontId="22" fillId="0" borderId="2" xfId="0" applyNumberFormat="1" applyFont="1" applyBorder="1" applyAlignment="1" applyProtection="1">
      <alignment horizontal="center" vertical="center" wrapText="1"/>
    </xf>
    <xf numFmtId="0" fontId="21" fillId="0" borderId="0" xfId="0" applyFont="1" applyAlignment="1" applyProtection="1">
      <alignment horizontal="left" vertical="top"/>
    </xf>
    <xf numFmtId="0" fontId="5" fillId="0" borderId="0" xfId="0" applyFont="1" applyProtection="1"/>
    <xf numFmtId="0" fontId="5" fillId="0" borderId="0" xfId="0" applyFont="1" applyAlignment="1" applyProtection="1">
      <alignment horizontal="right"/>
    </xf>
    <xf numFmtId="167" fontId="14" fillId="0" borderId="0" xfId="0" applyNumberFormat="1" applyFont="1" applyAlignment="1" applyProtection="1">
      <alignment horizontal="left"/>
    </xf>
    <xf numFmtId="3" fontId="14" fillId="0" borderId="0" xfId="0" applyNumberFormat="1" applyFont="1" applyAlignment="1" applyProtection="1">
      <alignment horizontal="left"/>
    </xf>
    <xf numFmtId="10" fontId="28" fillId="0" borderId="1" xfId="0" applyNumberFormat="1" applyFont="1" applyFill="1" applyBorder="1" applyAlignment="1" applyProtection="1">
      <alignment horizontal="right" vertical="center" wrapText="1"/>
    </xf>
    <xf numFmtId="164" fontId="28" fillId="0" borderId="7" xfId="0" applyNumberFormat="1" applyFont="1" applyFill="1" applyBorder="1" applyAlignment="1" applyProtection="1">
      <alignment horizontal="right" vertical="center" wrapText="1"/>
    </xf>
    <xf numFmtId="164" fontId="28" fillId="0" borderId="2" xfId="0" applyNumberFormat="1" applyFont="1" applyFill="1" applyBorder="1" applyAlignment="1" applyProtection="1">
      <alignment horizontal="right" vertical="center" wrapText="1"/>
    </xf>
    <xf numFmtId="3" fontId="0" fillId="3" borderId="3" xfId="0" applyNumberFormat="1" applyFont="1" applyFill="1" applyBorder="1" applyAlignment="1" applyProtection="1">
      <alignment horizontal="right" vertical="center" wrapText="1"/>
      <protection locked="0"/>
    </xf>
    <xf numFmtId="3" fontId="0" fillId="3" borderId="4" xfId="0" applyNumberFormat="1" applyFont="1" applyFill="1" applyBorder="1" applyAlignment="1" applyProtection="1">
      <alignment horizontal="right" vertical="center" wrapText="1"/>
      <protection locked="0"/>
    </xf>
    <xf numFmtId="164" fontId="22" fillId="0" borderId="16" xfId="0" applyNumberFormat="1" applyFont="1" applyFill="1" applyBorder="1" applyAlignment="1" applyProtection="1">
      <alignment horizontal="right" vertical="center" wrapText="1"/>
    </xf>
    <xf numFmtId="0" fontId="0" fillId="0" borderId="0" xfId="0" applyFont="1" applyAlignment="1" applyProtection="1">
      <alignment horizontal="center" vertical="center"/>
    </xf>
    <xf numFmtId="0" fontId="0" fillId="0" borderId="0" xfId="0" applyFont="1" applyProtection="1"/>
    <xf numFmtId="49" fontId="0" fillId="0" borderId="0" xfId="0" applyNumberFormat="1" applyFont="1" applyAlignment="1" applyProtection="1">
      <alignment horizontal="left" vertical="center" wrapText="1"/>
    </xf>
    <xf numFmtId="49" fontId="0" fillId="0" borderId="0" xfId="0" applyNumberFormat="1" applyFont="1" applyBorder="1" applyAlignment="1" applyProtection="1">
      <alignment horizontal="center" vertical="center" wrapText="1"/>
    </xf>
    <xf numFmtId="0" fontId="0" fillId="0" borderId="0" xfId="0" applyFont="1" applyBorder="1" applyProtection="1"/>
    <xf numFmtId="0" fontId="0" fillId="0" borderId="0" xfId="0" applyFont="1" applyAlignment="1" applyProtection="1">
      <alignment horizontal="center"/>
    </xf>
    <xf numFmtId="0" fontId="0" fillId="2" borderId="1" xfId="0" applyFont="1" applyFill="1" applyBorder="1" applyAlignment="1" applyProtection="1">
      <alignment horizontal="left" vertical="center"/>
      <protection locked="0"/>
    </xf>
    <xf numFmtId="0" fontId="0" fillId="0" borderId="0" xfId="0" applyAlignment="1" applyProtection="1">
      <alignment horizontal="left" vertical="center"/>
    </xf>
    <xf numFmtId="0" fontId="0" fillId="3" borderId="2" xfId="0" applyNumberFormat="1" applyFont="1" applyFill="1" applyBorder="1" applyAlignment="1" applyProtection="1">
      <alignment horizontal="right" vertical="center" wrapText="1"/>
      <protection locked="0"/>
    </xf>
    <xf numFmtId="164" fontId="0" fillId="3" borderId="7" xfId="0" applyNumberFormat="1" applyFont="1" applyFill="1" applyBorder="1" applyAlignment="1" applyProtection="1">
      <alignment horizontal="right" vertical="center" wrapText="1"/>
      <protection locked="0"/>
    </xf>
    <xf numFmtId="0" fontId="2" fillId="0" borderId="0" xfId="0" applyFont="1" applyAlignment="1" applyProtection="1">
      <alignment horizontal="right"/>
    </xf>
    <xf numFmtId="4" fontId="19" fillId="2" borderId="2" xfId="0" applyNumberFormat="1" applyFont="1" applyFill="1" applyBorder="1" applyAlignment="1" applyProtection="1">
      <alignment vertical="center"/>
      <protection locked="0"/>
    </xf>
    <xf numFmtId="164" fontId="28" fillId="0" borderId="8" xfId="0" applyNumberFormat="1" applyFont="1" applyFill="1" applyBorder="1" applyAlignment="1" applyProtection="1">
      <alignment horizontal="right" vertical="center" wrapText="1"/>
    </xf>
    <xf numFmtId="49" fontId="30" fillId="2" borderId="2" xfId="0" applyNumberFormat="1" applyFont="1" applyFill="1" applyBorder="1" applyAlignment="1" applyProtection="1">
      <alignment horizontal="left" vertical="center" wrapText="1"/>
      <protection locked="0"/>
    </xf>
    <xf numFmtId="0" fontId="28" fillId="0" borderId="2" xfId="0" applyFont="1" applyBorder="1" applyAlignment="1" applyProtection="1">
      <alignment horizontal="right" vertical="center"/>
    </xf>
    <xf numFmtId="0" fontId="32" fillId="0" borderId="23" xfId="0" applyFont="1" applyBorder="1"/>
    <xf numFmtId="0" fontId="0" fillId="2" borderId="1" xfId="0" applyFont="1" applyFill="1" applyBorder="1" applyAlignment="1" applyProtection="1">
      <alignment horizontal="left" vertical="center" wrapText="1"/>
      <protection locked="0"/>
    </xf>
    <xf numFmtId="0" fontId="0" fillId="2" borderId="0" xfId="0" applyFont="1" applyFill="1" applyAlignment="1" applyProtection="1">
      <alignment horizontal="left" vertical="center" wrapText="1"/>
      <protection locked="0"/>
    </xf>
    <xf numFmtId="0" fontId="0" fillId="2" borderId="11" xfId="0" applyFont="1" applyFill="1" applyBorder="1" applyAlignment="1" applyProtection="1">
      <alignment horizontal="left" vertical="center" wrapText="1"/>
      <protection locked="0"/>
    </xf>
    <xf numFmtId="0" fontId="0" fillId="2" borderId="7" xfId="0" applyFont="1" applyFill="1" applyBorder="1" applyAlignment="1" applyProtection="1">
      <alignment horizontal="left" vertical="center"/>
      <protection locked="0"/>
    </xf>
    <xf numFmtId="0" fontId="0" fillId="2" borderId="8" xfId="0" applyFont="1" applyFill="1" applyBorder="1" applyAlignment="1" applyProtection="1">
      <alignment horizontal="left" vertical="center" wrapText="1"/>
      <protection locked="0"/>
    </xf>
    <xf numFmtId="0" fontId="0" fillId="2" borderId="4" xfId="0" applyFont="1" applyFill="1" applyBorder="1" applyAlignment="1" applyProtection="1">
      <alignment horizontal="left" vertical="center" wrapText="1"/>
      <protection locked="0"/>
    </xf>
    <xf numFmtId="0" fontId="0" fillId="2" borderId="5" xfId="0" applyFont="1" applyFill="1" applyBorder="1" applyAlignment="1" applyProtection="1">
      <alignment horizontal="left" vertical="center" wrapText="1"/>
      <protection locked="0"/>
    </xf>
    <xf numFmtId="0" fontId="0" fillId="2" borderId="9" xfId="0" applyFont="1" applyFill="1" applyBorder="1" applyAlignment="1" applyProtection="1">
      <alignment horizontal="left" vertical="center" wrapText="1"/>
      <protection locked="0"/>
    </xf>
    <xf numFmtId="0" fontId="0" fillId="2" borderId="14" xfId="0" applyFont="1" applyFill="1" applyBorder="1" applyAlignment="1" applyProtection="1">
      <alignment horizontal="left" vertical="center" wrapText="1"/>
      <protection locked="0"/>
    </xf>
    <xf numFmtId="0" fontId="0" fillId="0" borderId="2" xfId="0" applyBorder="1" applyAlignment="1" applyProtection="1">
      <alignment horizontal="right" vertical="center"/>
    </xf>
    <xf numFmtId="0" fontId="0" fillId="2" borderId="2" xfId="0" applyFont="1" applyFill="1" applyBorder="1" applyAlignment="1" applyProtection="1">
      <alignment horizontal="left" vertical="center" wrapText="1"/>
      <protection locked="0"/>
    </xf>
    <xf numFmtId="0" fontId="0" fillId="0" borderId="2" xfId="0" applyBorder="1" applyAlignment="1" applyProtection="1">
      <alignment horizontal="center"/>
    </xf>
    <xf numFmtId="0" fontId="15" fillId="0" borderId="0" xfId="0" applyFont="1" applyAlignment="1" applyProtection="1">
      <alignment horizontal="center" vertical="center"/>
    </xf>
    <xf numFmtId="0" fontId="0" fillId="0" borderId="0" xfId="0" applyAlignment="1" applyProtection="1">
      <alignment vertical="center"/>
    </xf>
    <xf numFmtId="0" fontId="0" fillId="0" borderId="0" xfId="0" applyBorder="1" applyAlignment="1" applyProtection="1">
      <alignment vertical="center"/>
    </xf>
    <xf numFmtId="0" fontId="0" fillId="0" borderId="0" xfId="0" applyFont="1" applyBorder="1" applyAlignment="1" applyProtection="1">
      <alignment horizontal="center" vertical="center"/>
    </xf>
    <xf numFmtId="0" fontId="28" fillId="0" borderId="0" xfId="0" applyFont="1" applyBorder="1" applyAlignment="1" applyProtection="1">
      <alignment vertical="center" wrapText="1"/>
    </xf>
    <xf numFmtId="0" fontId="0" fillId="0" borderId="0" xfId="0" applyFont="1" applyFill="1" applyAlignment="1" applyProtection="1">
      <alignment horizontal="center" vertical="center"/>
    </xf>
    <xf numFmtId="0" fontId="28" fillId="0" borderId="0" xfId="0" applyFont="1" applyFill="1" applyBorder="1" applyAlignment="1" applyProtection="1">
      <alignment vertical="center" wrapText="1"/>
    </xf>
    <xf numFmtId="10" fontId="28" fillId="0" borderId="0" xfId="0" applyNumberFormat="1" applyFont="1" applyFill="1" applyBorder="1" applyAlignment="1" applyProtection="1">
      <alignment horizontal="right" vertical="center" wrapText="1"/>
    </xf>
    <xf numFmtId="0" fontId="0" fillId="0" borderId="7" xfId="0" applyFont="1" applyBorder="1" applyAlignment="1" applyProtection="1">
      <alignment horizontal="center" vertical="center"/>
    </xf>
    <xf numFmtId="0" fontId="0" fillId="0" borderId="14" xfId="0" applyFont="1" applyBorder="1" applyAlignment="1" applyProtection="1">
      <alignment vertical="center" wrapText="1"/>
    </xf>
    <xf numFmtId="0" fontId="28" fillId="0" borderId="14" xfId="0" applyFont="1" applyBorder="1" applyAlignment="1" applyProtection="1">
      <alignment vertical="center" wrapText="1"/>
    </xf>
    <xf numFmtId="0" fontId="0" fillId="0" borderId="15" xfId="0" applyFont="1" applyBorder="1" applyAlignment="1" applyProtection="1">
      <alignment vertical="center" wrapText="1"/>
    </xf>
    <xf numFmtId="0" fontId="0" fillId="0" borderId="3" xfId="0" applyFont="1" applyFill="1" applyBorder="1" applyAlignment="1" applyProtection="1">
      <alignment vertical="center" wrapText="1"/>
    </xf>
    <xf numFmtId="0" fontId="0" fillId="0" borderId="4" xfId="0" applyFont="1" applyFill="1" applyBorder="1" applyAlignment="1" applyProtection="1">
      <alignment vertical="center" wrapText="1"/>
    </xf>
    <xf numFmtId="0" fontId="0" fillId="0" borderId="4" xfId="0" applyFont="1" applyBorder="1" applyAlignment="1" applyProtection="1">
      <alignment vertical="center" wrapText="1"/>
    </xf>
    <xf numFmtId="3" fontId="0" fillId="0" borderId="4" xfId="0" applyNumberFormat="1" applyFont="1" applyFill="1" applyBorder="1" applyAlignment="1" applyProtection="1">
      <alignment horizontal="right" vertical="center" wrapText="1"/>
    </xf>
    <xf numFmtId="3" fontId="0" fillId="0" borderId="4" xfId="0" applyNumberFormat="1" applyFont="1" applyBorder="1" applyAlignment="1" applyProtection="1">
      <alignment horizontal="right"/>
    </xf>
    <xf numFmtId="10" fontId="0" fillId="0" borderId="4" xfId="0" applyNumberFormat="1" applyFont="1" applyFill="1" applyBorder="1" applyAlignment="1" applyProtection="1">
      <alignment horizontal="right" vertical="center" wrapText="1"/>
    </xf>
    <xf numFmtId="0" fontId="0" fillId="0" borderId="5" xfId="0" applyFont="1" applyBorder="1" applyAlignment="1" applyProtection="1">
      <alignment vertical="center" wrapText="1"/>
    </xf>
    <xf numFmtId="10" fontId="0" fillId="0" borderId="5" xfId="0" applyNumberFormat="1" applyFont="1" applyFill="1" applyBorder="1" applyAlignment="1" applyProtection="1">
      <alignment horizontal="right" vertical="center" wrapText="1"/>
    </xf>
    <xf numFmtId="0" fontId="0" fillId="0" borderId="2" xfId="0" applyFont="1" applyBorder="1" applyAlignment="1" applyProtection="1">
      <alignment horizontal="center" vertical="center"/>
    </xf>
    <xf numFmtId="0" fontId="0" fillId="0" borderId="9" xfId="0" applyFont="1" applyBorder="1" applyAlignment="1" applyProtection="1">
      <alignment horizontal="center" vertical="center"/>
    </xf>
    <xf numFmtId="0" fontId="0" fillId="0" borderId="9" xfId="0" applyFont="1" applyBorder="1" applyAlignment="1" applyProtection="1">
      <alignment vertical="center" wrapText="1"/>
    </xf>
    <xf numFmtId="164" fontId="0" fillId="0" borderId="9" xfId="0" applyNumberFormat="1" applyFont="1" applyFill="1" applyBorder="1" applyAlignment="1" applyProtection="1">
      <alignment horizontal="right" vertical="center" wrapText="1"/>
    </xf>
    <xf numFmtId="0" fontId="32" fillId="0" borderId="2" xfId="0" applyFont="1" applyBorder="1" applyAlignment="1" applyProtection="1">
      <alignment horizontal="right" vertical="center" wrapText="1"/>
    </xf>
    <xf numFmtId="0" fontId="0" fillId="0" borderId="2" xfId="0" applyFont="1" applyBorder="1" applyAlignment="1" applyProtection="1">
      <alignment horizontal="right" vertical="center" wrapText="1"/>
    </xf>
    <xf numFmtId="0" fontId="28" fillId="4" borderId="2" xfId="0" applyFont="1" applyFill="1" applyBorder="1" applyAlignment="1" applyProtection="1">
      <alignment vertical="center"/>
    </xf>
    <xf numFmtId="0" fontId="28" fillId="0" borderId="2" xfId="0" applyFont="1" applyBorder="1" applyAlignment="1" applyProtection="1">
      <alignment vertical="center" wrapText="1"/>
    </xf>
    <xf numFmtId="0" fontId="28" fillId="0" borderId="2" xfId="0" applyFont="1" applyBorder="1" applyAlignment="1" applyProtection="1">
      <alignment horizontal="right" vertical="center" wrapText="1"/>
    </xf>
    <xf numFmtId="0" fontId="22" fillId="0" borderId="2" xfId="0" applyFont="1" applyBorder="1" applyAlignment="1" applyProtection="1">
      <alignment horizontal="center" vertical="center"/>
    </xf>
    <xf numFmtId="0" fontId="22" fillId="0" borderId="12" xfId="0" applyFont="1" applyBorder="1" applyAlignment="1" applyProtection="1">
      <alignment vertical="center" wrapText="1"/>
    </xf>
    <xf numFmtId="49" fontId="28" fillId="0" borderId="11" xfId="0" applyNumberFormat="1" applyFont="1" applyFill="1" applyBorder="1" applyAlignment="1" applyProtection="1">
      <alignment horizontal="left" vertical="center" wrapText="1"/>
      <protection locked="0"/>
    </xf>
    <xf numFmtId="0" fontId="28" fillId="0" borderId="11" xfId="0" applyFont="1" applyFill="1" applyBorder="1" applyAlignment="1" applyProtection="1">
      <alignment horizontal="left" vertical="center" wrapText="1"/>
      <protection locked="0"/>
    </xf>
    <xf numFmtId="49" fontId="10" fillId="0" borderId="0" xfId="0" applyNumberFormat="1" applyFont="1" applyBorder="1" applyAlignment="1" applyProtection="1">
      <alignment horizontal="center" vertical="center" wrapText="1"/>
    </xf>
    <xf numFmtId="49" fontId="0" fillId="0" borderId="2" xfId="0" applyNumberFormat="1" applyFont="1" applyBorder="1" applyAlignment="1" applyProtection="1">
      <alignment horizontal="center" vertical="center"/>
    </xf>
    <xf numFmtId="10" fontId="0" fillId="0" borderId="2" xfId="0" applyNumberFormat="1" applyFont="1" applyFill="1" applyBorder="1" applyAlignment="1" applyProtection="1">
      <alignment horizontal="right" vertical="center" wrapText="1"/>
    </xf>
    <xf numFmtId="0" fontId="0" fillId="0" borderId="2" xfId="0" applyFont="1" applyBorder="1" applyAlignment="1" applyProtection="1">
      <alignment horizontal="left" vertical="center" wrapText="1"/>
    </xf>
    <xf numFmtId="49" fontId="0" fillId="0" borderId="0" xfId="0" applyNumberFormat="1" applyAlignment="1" applyProtection="1">
      <alignment horizontal="left" vertical="center" wrapText="1"/>
    </xf>
    <xf numFmtId="49" fontId="16" fillId="0" borderId="0" xfId="0" applyNumberFormat="1" applyFont="1" applyAlignment="1" applyProtection="1">
      <alignment horizontal="left" vertical="center"/>
    </xf>
    <xf numFmtId="10" fontId="0" fillId="0" borderId="9" xfId="0" applyNumberFormat="1" applyFont="1" applyFill="1" applyBorder="1" applyAlignment="1" applyProtection="1">
      <alignment horizontal="right" vertical="center" wrapText="1"/>
    </xf>
    <xf numFmtId="44" fontId="0" fillId="0" borderId="2" xfId="0" applyNumberFormat="1" applyFont="1" applyFill="1" applyBorder="1" applyAlignment="1" applyProtection="1">
      <alignment horizontal="right" vertical="center" wrapText="1"/>
    </xf>
    <xf numFmtId="0" fontId="10" fillId="0" borderId="0" xfId="0" applyFont="1" applyBorder="1" applyAlignment="1" applyProtection="1">
      <alignment horizontal="center"/>
    </xf>
    <xf numFmtId="49" fontId="14" fillId="0" borderId="2" xfId="0" applyNumberFormat="1" applyFont="1" applyFill="1" applyBorder="1" applyAlignment="1" applyProtection="1">
      <alignment horizontal="left" vertical="center" wrapText="1"/>
    </xf>
    <xf numFmtId="0" fontId="0" fillId="0" borderId="0" xfId="0" applyFont="1" applyAlignment="1" applyProtection="1">
      <alignment horizontal="left" vertical="center" wrapText="1"/>
    </xf>
    <xf numFmtId="0" fontId="0" fillId="0" borderId="0" xfId="0" applyAlignment="1" applyProtection="1">
      <alignment horizontal="left" wrapText="1"/>
    </xf>
    <xf numFmtId="0" fontId="0" fillId="0" borderId="0" xfId="0" applyAlignment="1" applyProtection="1">
      <alignment horizontal="left"/>
    </xf>
    <xf numFmtId="0" fontId="3" fillId="0" borderId="0" xfId="0" applyFont="1" applyAlignment="1" applyProtection="1">
      <alignment horizontal="left" wrapText="1"/>
    </xf>
    <xf numFmtId="0" fontId="4" fillId="0" borderId="0" xfId="0" applyFont="1" applyAlignment="1" applyProtection="1">
      <alignment horizontal="left" wrapText="1"/>
    </xf>
    <xf numFmtId="49" fontId="0" fillId="2" borderId="2" xfId="0" applyNumberFormat="1" applyFill="1" applyBorder="1" applyAlignment="1" applyProtection="1">
      <alignment horizontal="left" vertical="center" wrapText="1"/>
      <protection locked="0"/>
    </xf>
    <xf numFmtId="0" fontId="22" fillId="0" borderId="2" xfId="0" applyFont="1" applyBorder="1" applyAlignment="1" applyProtection="1">
      <alignment horizontal="left"/>
    </xf>
    <xf numFmtId="0" fontId="15" fillId="0" borderId="0" xfId="0" applyFont="1" applyAlignment="1" applyProtection="1">
      <alignment horizontal="center" vertical="center"/>
    </xf>
    <xf numFmtId="0" fontId="0" fillId="0" borderId="12" xfId="0" applyBorder="1" applyAlignment="1" applyProtection="1">
      <alignment horizontal="left"/>
    </xf>
    <xf numFmtId="0" fontId="0" fillId="0" borderId="13" xfId="0" applyBorder="1" applyAlignment="1" applyProtection="1">
      <alignment horizontal="left"/>
    </xf>
    <xf numFmtId="0" fontId="0" fillId="0" borderId="14" xfId="0" applyBorder="1" applyAlignment="1" applyProtection="1">
      <alignment horizontal="left"/>
    </xf>
    <xf numFmtId="0" fontId="0" fillId="0" borderId="2" xfId="0" applyBorder="1" applyAlignment="1" applyProtection="1">
      <alignment horizontal="left" vertical="center" wrapText="1"/>
    </xf>
    <xf numFmtId="0" fontId="0" fillId="2" borderId="2" xfId="0" applyFont="1" applyFill="1" applyBorder="1" applyAlignment="1" applyProtection="1">
      <alignment horizontal="left" vertical="center" wrapText="1"/>
      <protection locked="0"/>
    </xf>
    <xf numFmtId="0" fontId="0" fillId="0" borderId="2" xfId="0" applyBorder="1" applyAlignment="1" applyProtection="1">
      <alignment horizontal="left" vertical="center"/>
    </xf>
    <xf numFmtId="0" fontId="0" fillId="0" borderId="2" xfId="0" applyBorder="1" applyAlignment="1" applyProtection="1">
      <alignment horizontal="left"/>
    </xf>
    <xf numFmtId="0" fontId="0" fillId="0" borderId="2" xfId="0" applyBorder="1" applyAlignment="1" applyProtection="1">
      <alignment horizontal="right" vertical="center"/>
    </xf>
    <xf numFmtId="0" fontId="0" fillId="0" borderId="2" xfId="0" applyBorder="1" applyAlignment="1" applyProtection="1">
      <alignment horizontal="center" vertical="center"/>
    </xf>
    <xf numFmtId="0" fontId="0" fillId="0" borderId="2" xfId="0" applyBorder="1" applyAlignment="1" applyProtection="1">
      <alignment horizontal="center"/>
    </xf>
    <xf numFmtId="49" fontId="0" fillId="2" borderId="2" xfId="0" applyNumberFormat="1" applyFill="1" applyBorder="1" applyAlignment="1" applyProtection="1">
      <alignment horizontal="left" vertical="center"/>
      <protection locked="0"/>
    </xf>
    <xf numFmtId="0" fontId="0" fillId="0" borderId="12" xfId="0"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2" borderId="12" xfId="0" applyFill="1" applyBorder="1" applyAlignment="1" applyProtection="1">
      <alignment horizontal="left" vertical="center"/>
      <protection locked="0"/>
    </xf>
    <xf numFmtId="0" fontId="0" fillId="2" borderId="14" xfId="0" applyFill="1" applyBorder="1" applyAlignment="1" applyProtection="1">
      <alignment horizontal="left" vertical="center"/>
      <protection locked="0"/>
    </xf>
    <xf numFmtId="0" fontId="0" fillId="0" borderId="2" xfId="0" applyBorder="1" applyAlignment="1" applyProtection="1">
      <alignment horizontal="right" vertical="center" shrinkToFit="1"/>
    </xf>
    <xf numFmtId="0" fontId="28" fillId="0" borderId="0" xfId="0" applyFont="1" applyAlignment="1" applyProtection="1">
      <alignment horizontal="left" wrapText="1"/>
    </xf>
    <xf numFmtId="0" fontId="28" fillId="0" borderId="0" xfId="0" applyFont="1" applyAlignment="1" applyProtection="1">
      <alignment wrapText="1"/>
    </xf>
    <xf numFmtId="0" fontId="28" fillId="4" borderId="0" xfId="0" applyFont="1" applyFill="1" applyAlignment="1" applyProtection="1">
      <alignment horizontal="left" vertical="top" wrapText="1"/>
    </xf>
    <xf numFmtId="0" fontId="32" fillId="4" borderId="0" xfId="0" applyFont="1" applyFill="1" applyAlignment="1" applyProtection="1">
      <alignment horizontal="left" vertical="top"/>
    </xf>
    <xf numFmtId="0" fontId="28" fillId="0" borderId="0" xfId="0" applyFont="1" applyAlignment="1" applyProtection="1">
      <alignment horizontal="left" vertical="center" wrapText="1"/>
    </xf>
    <xf numFmtId="0" fontId="27" fillId="0" borderId="0" xfId="0" applyFont="1" applyAlignment="1" applyProtection="1">
      <alignment horizontal="center" vertical="center" wrapText="1"/>
    </xf>
    <xf numFmtId="0" fontId="0" fillId="0" borderId="2"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9" xfId="0" applyFont="1" applyBorder="1" applyAlignment="1" applyProtection="1">
      <alignment horizontal="center" vertical="center"/>
    </xf>
    <xf numFmtId="0" fontId="17" fillId="0" borderId="6" xfId="0" applyFont="1" applyBorder="1" applyAlignment="1" applyProtection="1">
      <alignment horizontal="center" vertical="center"/>
    </xf>
    <xf numFmtId="49" fontId="0" fillId="0" borderId="8" xfId="0" applyNumberFormat="1" applyFont="1" applyBorder="1" applyAlignment="1" applyProtection="1">
      <alignment horizontal="center" vertical="center"/>
    </xf>
    <xf numFmtId="49" fontId="0" fillId="0" borderId="9" xfId="0" applyNumberFormat="1" applyFont="1" applyBorder="1" applyAlignment="1" applyProtection="1">
      <alignment horizontal="center" vertical="center"/>
    </xf>
    <xf numFmtId="0" fontId="13" fillId="0" borderId="0" xfId="0" applyFont="1" applyAlignment="1" applyProtection="1">
      <alignment horizontal="center" vertical="center" wrapText="1"/>
    </xf>
    <xf numFmtId="0" fontId="25" fillId="0" borderId="12" xfId="0" applyFont="1" applyBorder="1" applyAlignment="1" applyProtection="1">
      <alignment horizontal="left" vertical="center" wrapText="1"/>
    </xf>
    <xf numFmtId="0" fontId="25" fillId="0" borderId="13" xfId="0" applyFont="1" applyBorder="1" applyAlignment="1" applyProtection="1">
      <alignment horizontal="left" vertical="center"/>
    </xf>
    <xf numFmtId="0" fontId="25" fillId="0" borderId="14" xfId="0" applyFont="1" applyBorder="1" applyAlignment="1" applyProtection="1">
      <alignment horizontal="left" vertical="center"/>
    </xf>
    <xf numFmtId="49" fontId="0" fillId="0" borderId="10" xfId="0" applyNumberFormat="1" applyFont="1" applyBorder="1" applyAlignment="1" applyProtection="1">
      <alignment horizontal="left" vertical="center"/>
    </xf>
    <xf numFmtId="49" fontId="0" fillId="0" borderId="15" xfId="0" applyNumberFormat="1" applyFont="1" applyBorder="1" applyAlignment="1" applyProtection="1">
      <alignment horizontal="left" vertical="center"/>
    </xf>
    <xf numFmtId="49" fontId="0" fillId="0" borderId="11" xfId="0" applyNumberFormat="1" applyFont="1" applyBorder="1" applyAlignment="1" applyProtection="1">
      <alignment horizontal="left" vertical="center"/>
    </xf>
    <xf numFmtId="49" fontId="0" fillId="0" borderId="18" xfId="0" applyNumberFormat="1" applyFont="1" applyBorder="1" applyAlignment="1" applyProtection="1">
      <alignment horizontal="center" vertical="center" textRotation="90"/>
    </xf>
    <xf numFmtId="49" fontId="0" fillId="0" borderId="2" xfId="0" applyNumberFormat="1" applyFont="1" applyBorder="1" applyAlignment="1" applyProtection="1">
      <alignment horizontal="center" vertical="center" textRotation="90"/>
    </xf>
    <xf numFmtId="49" fontId="0" fillId="0" borderId="23" xfId="0" applyNumberFormat="1" applyFont="1" applyBorder="1" applyAlignment="1" applyProtection="1">
      <alignment horizontal="center" vertical="center"/>
    </xf>
    <xf numFmtId="0" fontId="17" fillId="0" borderId="0" xfId="0" applyFont="1" applyBorder="1" applyAlignment="1" applyProtection="1">
      <alignment horizontal="center" vertical="center"/>
    </xf>
    <xf numFmtId="0" fontId="18" fillId="0" borderId="0" xfId="0" applyFont="1" applyAlignment="1" applyProtection="1">
      <alignment horizontal="left" vertical="center"/>
    </xf>
    <xf numFmtId="49" fontId="0" fillId="0" borderId="7" xfId="0" applyNumberFormat="1" applyFont="1" applyBorder="1" applyAlignment="1" applyProtection="1">
      <alignment horizontal="center" vertical="center" textRotation="90"/>
    </xf>
    <xf numFmtId="49" fontId="0" fillId="0" borderId="27" xfId="0" applyNumberFormat="1" applyFont="1" applyBorder="1" applyAlignment="1" applyProtection="1">
      <alignment horizontal="center" vertical="center"/>
    </xf>
    <xf numFmtId="49" fontId="0" fillId="0" borderId="6" xfId="0" applyNumberFormat="1" applyFont="1" applyBorder="1" applyAlignment="1" applyProtection="1">
      <alignment horizontal="center" vertical="center"/>
    </xf>
    <xf numFmtId="49" fontId="0" fillId="0" borderId="28" xfId="0" applyNumberFormat="1" applyFont="1" applyBorder="1" applyAlignment="1" applyProtection="1">
      <alignment horizontal="center" vertical="center"/>
    </xf>
    <xf numFmtId="49" fontId="0" fillId="2" borderId="12" xfId="0" applyNumberFormat="1" applyFont="1" applyFill="1" applyBorder="1" applyAlignment="1" applyProtection="1">
      <alignment horizontal="left" vertical="center" wrapText="1"/>
      <protection locked="0"/>
    </xf>
    <xf numFmtId="49" fontId="0" fillId="2" borderId="13" xfId="0" applyNumberFormat="1" applyFont="1" applyFill="1" applyBorder="1" applyAlignment="1" applyProtection="1">
      <alignment horizontal="left" vertical="center" wrapText="1"/>
      <protection locked="0"/>
    </xf>
    <xf numFmtId="49" fontId="0" fillId="2" borderId="14" xfId="0" applyNumberFormat="1" applyFont="1" applyFill="1" applyBorder="1" applyAlignment="1" applyProtection="1">
      <alignment horizontal="left" vertical="center" wrapText="1"/>
      <protection locked="0"/>
    </xf>
    <xf numFmtId="49" fontId="0" fillId="0" borderId="12" xfId="0" applyNumberFormat="1" applyFont="1" applyBorder="1" applyAlignment="1" applyProtection="1">
      <alignment horizontal="left" vertical="center" wrapText="1"/>
    </xf>
    <xf numFmtId="49" fontId="0" fillId="0" borderId="14" xfId="0" applyNumberFormat="1" applyFont="1" applyBorder="1" applyAlignment="1" applyProtection="1">
      <alignment horizontal="left" vertical="center" wrapText="1"/>
    </xf>
    <xf numFmtId="49" fontId="0" fillId="0" borderId="12" xfId="0" applyNumberFormat="1" applyFont="1" applyBorder="1" applyAlignment="1" applyProtection="1">
      <alignment horizontal="center" vertical="center"/>
    </xf>
    <xf numFmtId="49" fontId="0" fillId="0" borderId="13" xfId="0" applyNumberFormat="1" applyFont="1" applyBorder="1" applyAlignment="1" applyProtection="1">
      <alignment horizontal="center" vertical="center"/>
    </xf>
    <xf numFmtId="49" fontId="0" fillId="0" borderId="14" xfId="0" applyNumberFormat="1" applyFont="1" applyBorder="1" applyAlignment="1" applyProtection="1">
      <alignment horizontal="center" vertical="center"/>
    </xf>
    <xf numFmtId="49" fontId="0" fillId="0" borderId="12" xfId="0" applyNumberFormat="1" applyFont="1" applyBorder="1" applyAlignment="1" applyProtection="1">
      <alignment horizontal="left" vertical="center"/>
    </xf>
    <xf numFmtId="49" fontId="0" fillId="0" borderId="14" xfId="0" applyNumberFormat="1" applyFont="1" applyBorder="1" applyAlignment="1" applyProtection="1">
      <alignment horizontal="left" vertical="center"/>
    </xf>
    <xf numFmtId="49" fontId="19" fillId="0" borderId="0" xfId="0" applyNumberFormat="1" applyFont="1" applyAlignment="1" applyProtection="1">
      <alignment horizontal="left" vertical="top" wrapText="1"/>
    </xf>
    <xf numFmtId="49" fontId="19" fillId="0" borderId="0" xfId="0" applyNumberFormat="1" applyFont="1" applyAlignment="1" applyProtection="1">
      <alignment horizontal="left" vertical="center" wrapText="1"/>
    </xf>
    <xf numFmtId="49" fontId="22" fillId="0" borderId="12" xfId="0" applyNumberFormat="1" applyFont="1" applyBorder="1" applyAlignment="1" applyProtection="1">
      <alignment horizontal="left" vertical="center"/>
    </xf>
    <xf numFmtId="49" fontId="28" fillId="0" borderId="15" xfId="0" applyNumberFormat="1" applyFont="1" applyBorder="1" applyAlignment="1" applyProtection="1">
      <alignment horizontal="left" vertical="top" wrapText="1"/>
    </xf>
    <xf numFmtId="0" fontId="28" fillId="0" borderId="15" xfId="0" applyFont="1" applyBorder="1" applyAlignment="1" applyProtection="1">
      <alignment horizontal="left" vertical="top"/>
    </xf>
    <xf numFmtId="49" fontId="16" fillId="0" borderId="0" xfId="0" applyNumberFormat="1" applyFont="1" applyAlignment="1" applyProtection="1">
      <alignment horizontal="left" vertical="center" wrapText="1"/>
    </xf>
    <xf numFmtId="49" fontId="28" fillId="0" borderId="0" xfId="0" applyNumberFormat="1" applyFont="1" applyBorder="1" applyAlignment="1" applyProtection="1">
      <alignment horizontal="left" vertical="center" wrapText="1"/>
    </xf>
    <xf numFmtId="0" fontId="0" fillId="0" borderId="0" xfId="0" applyAlignment="1" applyProtection="1"/>
    <xf numFmtId="49" fontId="11" fillId="0" borderId="0" xfId="0" applyNumberFormat="1" applyFont="1" applyAlignment="1" applyProtection="1">
      <alignment horizontal="left" vertical="center" wrapText="1"/>
    </xf>
    <xf numFmtId="49" fontId="13" fillId="0" borderId="10" xfId="0" applyNumberFormat="1" applyFont="1" applyBorder="1" applyAlignment="1" applyProtection="1">
      <alignment horizontal="left" vertical="center"/>
    </xf>
    <xf numFmtId="49" fontId="13" fillId="0" borderId="15" xfId="0" applyNumberFormat="1" applyFont="1" applyBorder="1" applyAlignment="1" applyProtection="1">
      <alignment horizontal="left" vertical="center"/>
    </xf>
    <xf numFmtId="49" fontId="13" fillId="0" borderId="11" xfId="0" applyNumberFormat="1" applyFont="1" applyBorder="1" applyAlignment="1" applyProtection="1">
      <alignment horizontal="left" vertical="center"/>
    </xf>
    <xf numFmtId="49" fontId="12" fillId="0" borderId="12" xfId="0" applyNumberFormat="1" applyFont="1" applyBorder="1" applyAlignment="1" applyProtection="1">
      <alignment horizontal="center" vertical="center"/>
    </xf>
    <xf numFmtId="49" fontId="12" fillId="0" borderId="13" xfId="0" applyNumberFormat="1" applyFont="1" applyBorder="1" applyAlignment="1" applyProtection="1">
      <alignment horizontal="center" vertical="center"/>
    </xf>
    <xf numFmtId="49" fontId="12" fillId="0" borderId="14" xfId="0" applyNumberFormat="1" applyFont="1" applyBorder="1" applyAlignment="1" applyProtection="1">
      <alignment horizontal="center" vertical="center"/>
    </xf>
    <xf numFmtId="49" fontId="11" fillId="0" borderId="0" xfId="0" applyNumberFormat="1" applyFont="1" applyBorder="1" applyAlignment="1" applyProtection="1">
      <alignment horizontal="left" vertical="center" wrapText="1"/>
    </xf>
    <xf numFmtId="49" fontId="0" fillId="0" borderId="10" xfId="0" applyNumberFormat="1" applyFont="1" applyBorder="1" applyAlignment="1" applyProtection="1">
      <alignment horizontal="center" vertical="center"/>
    </xf>
    <xf numFmtId="49" fontId="0" fillId="0" borderId="15" xfId="0" applyNumberFormat="1" applyFont="1" applyBorder="1" applyAlignment="1" applyProtection="1">
      <alignment horizontal="center" vertical="center"/>
    </xf>
    <xf numFmtId="0" fontId="28" fillId="0" borderId="0" xfId="0" applyFont="1" applyBorder="1" applyAlignment="1" applyProtection="1">
      <alignment horizontal="left" vertical="center" wrapText="1"/>
    </xf>
    <xf numFmtId="0" fontId="28" fillId="0" borderId="0" xfId="0" applyFont="1" applyBorder="1" applyAlignment="1" applyProtection="1">
      <alignment horizontal="left" vertical="center"/>
    </xf>
    <xf numFmtId="49" fontId="11" fillId="0" borderId="0" xfId="0" applyNumberFormat="1" applyFont="1" applyBorder="1" applyAlignment="1" applyProtection="1">
      <alignment horizontal="left" vertical="center"/>
    </xf>
    <xf numFmtId="49" fontId="13" fillId="0" borderId="0" xfId="0" applyNumberFormat="1" applyFont="1" applyBorder="1" applyAlignment="1" applyProtection="1">
      <alignment horizontal="left" vertical="center"/>
    </xf>
    <xf numFmtId="49" fontId="12" fillId="0" borderId="0" xfId="0" applyNumberFormat="1" applyFont="1" applyBorder="1" applyAlignment="1" applyProtection="1">
      <alignment horizontal="center" vertical="center"/>
    </xf>
    <xf numFmtId="49" fontId="28" fillId="0" borderId="12" xfId="0" applyNumberFormat="1" applyFont="1" applyBorder="1" applyAlignment="1" applyProtection="1">
      <alignment horizontal="left" vertical="center" wrapText="1"/>
    </xf>
    <xf numFmtId="49" fontId="28" fillId="0" borderId="14" xfId="0" applyNumberFormat="1" applyFont="1" applyBorder="1" applyAlignment="1" applyProtection="1">
      <alignment horizontal="left" vertical="center" wrapText="1"/>
    </xf>
    <xf numFmtId="0" fontId="28" fillId="0" borderId="0" xfId="0" applyFont="1" applyBorder="1" applyAlignment="1" applyProtection="1">
      <alignment horizontal="center" vertical="center"/>
    </xf>
    <xf numFmtId="49" fontId="22" fillId="0" borderId="12" xfId="0" applyNumberFormat="1" applyFont="1" applyBorder="1" applyAlignment="1" applyProtection="1">
      <alignment horizontal="left" vertical="center" wrapText="1"/>
    </xf>
    <xf numFmtId="49" fontId="22" fillId="0" borderId="13" xfId="0" applyNumberFormat="1" applyFont="1" applyBorder="1" applyAlignment="1" applyProtection="1">
      <alignment horizontal="left" vertical="center" wrapText="1"/>
    </xf>
    <xf numFmtId="49" fontId="22" fillId="0" borderId="14" xfId="0" applyNumberFormat="1" applyFont="1" applyBorder="1" applyAlignment="1" applyProtection="1">
      <alignment horizontal="left" vertical="center" wrapText="1"/>
    </xf>
    <xf numFmtId="0" fontId="28" fillId="0" borderId="6" xfId="0" applyFont="1" applyBorder="1" applyAlignment="1" applyProtection="1">
      <alignment horizontal="center" vertical="center"/>
    </xf>
  </cellXfs>
  <cellStyles count="1">
    <cellStyle name="Standard" xfId="0" builtinId="0"/>
  </cellStyles>
  <dxfs count="0"/>
  <tableStyles count="0" defaultTableStyle="TableStyleMedium2" defaultPivotStyle="PivotStyleLight16"/>
  <colors>
    <mruColors>
      <color rgb="FFC612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56589</xdr:colOff>
      <xdr:row>0</xdr:row>
      <xdr:rowOff>66675</xdr:rowOff>
    </xdr:from>
    <xdr:to>
      <xdr:col>4</xdr:col>
      <xdr:colOff>1531376</xdr:colOff>
      <xdr:row>2</xdr:row>
      <xdr:rowOff>152400</xdr:rowOff>
    </xdr:to>
    <xdr:pic>
      <xdr:nvPicPr>
        <xdr:cNvPr id="2" name="Grafik 7" descr="TAB-Logo_2012_4c.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8765" y="66675"/>
          <a:ext cx="1474787" cy="8813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8"/>
  <sheetViews>
    <sheetView topLeftCell="A9" zoomScaleNormal="100" workbookViewId="0">
      <selection sqref="A1:D1"/>
    </sheetView>
  </sheetViews>
  <sheetFormatPr baseColWidth="10" defaultColWidth="24" defaultRowHeight="12.75" x14ac:dyDescent="0.2"/>
  <cols>
    <col min="1" max="1" width="24.28515625" customWidth="1"/>
  </cols>
  <sheetData>
    <row r="1" spans="1:13" ht="55.35" customHeight="1" x14ac:dyDescent="0.2">
      <c r="A1" s="164" t="s">
        <v>177</v>
      </c>
      <c r="B1" s="165"/>
      <c r="C1" s="165"/>
      <c r="D1" s="165"/>
      <c r="E1" s="24"/>
      <c r="F1" s="24"/>
      <c r="G1" s="24"/>
    </row>
    <row r="2" spans="1:13" ht="8.4499999999999993" customHeight="1" x14ac:dyDescent="0.2">
      <c r="A2" s="24"/>
      <c r="B2" s="24"/>
      <c r="C2" s="24"/>
      <c r="D2" s="24"/>
      <c r="E2" s="24"/>
      <c r="F2" s="24"/>
      <c r="G2" s="24"/>
    </row>
    <row r="3" spans="1:13" ht="23.45" customHeight="1" x14ac:dyDescent="0.2">
      <c r="A3" s="170" t="s">
        <v>8</v>
      </c>
      <c r="B3" s="170"/>
      <c r="C3" s="170"/>
      <c r="D3" s="24"/>
      <c r="E3" s="24"/>
      <c r="F3" s="24"/>
      <c r="G3" s="24"/>
      <c r="H3" s="24"/>
      <c r="I3" s="24"/>
      <c r="J3" s="24"/>
      <c r="K3" s="24"/>
      <c r="L3" s="24"/>
      <c r="M3" s="24"/>
    </row>
    <row r="4" spans="1:13" ht="11.45" customHeight="1" x14ac:dyDescent="0.2">
      <c r="A4" s="120"/>
      <c r="B4" s="120"/>
      <c r="C4" s="120"/>
      <c r="D4" s="24"/>
      <c r="E4" s="24"/>
      <c r="F4" s="24"/>
      <c r="G4" s="24"/>
      <c r="H4" s="24"/>
      <c r="I4" s="24"/>
      <c r="J4" s="24"/>
      <c r="K4" s="24"/>
      <c r="L4" s="24"/>
      <c r="M4" s="24"/>
    </row>
    <row r="5" spans="1:13" ht="35.450000000000003" customHeight="1" x14ac:dyDescent="0.2">
      <c r="A5" s="166" t="s">
        <v>123</v>
      </c>
      <c r="B5" s="167"/>
      <c r="C5" s="167"/>
      <c r="D5" s="167"/>
      <c r="E5" s="24"/>
      <c r="F5" s="24"/>
      <c r="G5" s="24"/>
    </row>
    <row r="6" spans="1:13" ht="8.4499999999999993" customHeight="1" x14ac:dyDescent="0.2">
      <c r="A6" s="24"/>
      <c r="B6" s="24"/>
      <c r="C6" s="24"/>
      <c r="D6" s="24"/>
      <c r="E6" s="24"/>
      <c r="F6" s="24"/>
      <c r="G6" s="24"/>
    </row>
    <row r="7" spans="1:13" ht="90.95" customHeight="1" x14ac:dyDescent="0.2">
      <c r="A7" s="163" t="s">
        <v>171</v>
      </c>
      <c r="B7" s="163"/>
      <c r="C7" s="163"/>
      <c r="D7" s="163"/>
      <c r="E7" s="97" t="s">
        <v>42</v>
      </c>
      <c r="F7" s="24"/>
      <c r="G7" s="24"/>
    </row>
    <row r="8" spans="1:13" ht="8.4499999999999993" customHeight="1" x14ac:dyDescent="0.2">
      <c r="A8" s="24"/>
      <c r="B8" s="24"/>
      <c r="C8" s="24"/>
      <c r="D8" s="24"/>
      <c r="E8" s="24"/>
      <c r="F8" s="24"/>
      <c r="G8" s="24"/>
    </row>
    <row r="9" spans="1:13" ht="30" customHeight="1" x14ac:dyDescent="0.2">
      <c r="A9" s="117" t="s">
        <v>125</v>
      </c>
      <c r="B9" s="168"/>
      <c r="C9" s="168"/>
      <c r="D9" s="168"/>
      <c r="E9" s="98"/>
      <c r="F9" s="24"/>
      <c r="G9" s="24"/>
    </row>
    <row r="10" spans="1:13" ht="6" customHeight="1" x14ac:dyDescent="0.2">
      <c r="A10" s="171"/>
      <c r="B10" s="172"/>
      <c r="C10" s="172"/>
      <c r="D10" s="173"/>
      <c r="E10" s="24"/>
      <c r="F10" s="24"/>
      <c r="G10" s="24"/>
    </row>
    <row r="11" spans="1:13" ht="30" customHeight="1" x14ac:dyDescent="0.2">
      <c r="A11" s="106" t="s">
        <v>124</v>
      </c>
      <c r="B11" s="168"/>
      <c r="C11" s="168"/>
      <c r="D11" s="168"/>
      <c r="E11" s="98"/>
      <c r="F11" s="24"/>
      <c r="G11" s="24"/>
    </row>
    <row r="12" spans="1:13" ht="20.45" customHeight="1" x14ac:dyDescent="0.2">
      <c r="A12" s="24"/>
      <c r="B12" s="24"/>
      <c r="C12" s="24"/>
      <c r="D12" s="24"/>
      <c r="E12" s="24"/>
      <c r="F12" s="24"/>
      <c r="G12" s="24"/>
    </row>
    <row r="13" spans="1:13" ht="18" customHeight="1" x14ac:dyDescent="0.2">
      <c r="A13" s="169" t="s">
        <v>98</v>
      </c>
      <c r="B13" s="169"/>
      <c r="C13" s="169"/>
      <c r="D13" s="169"/>
      <c r="E13" s="24"/>
      <c r="F13" s="24"/>
      <c r="G13" s="24"/>
    </row>
    <row r="14" spans="1:13" ht="6" customHeight="1" x14ac:dyDescent="0.2">
      <c r="A14" s="171"/>
      <c r="B14" s="172"/>
      <c r="C14" s="172"/>
      <c r="D14" s="173"/>
      <c r="E14" s="24"/>
      <c r="F14" s="24"/>
      <c r="G14" s="24"/>
    </row>
    <row r="15" spans="1:13" ht="30" customHeight="1" x14ac:dyDescent="0.2">
      <c r="A15" s="178" t="s">
        <v>86</v>
      </c>
      <c r="B15" s="178"/>
      <c r="C15" s="168"/>
      <c r="D15" s="168"/>
      <c r="E15" s="98"/>
      <c r="F15" s="24"/>
      <c r="G15" s="24"/>
    </row>
    <row r="16" spans="1:13" ht="6" customHeight="1" x14ac:dyDescent="0.2">
      <c r="A16" s="171"/>
      <c r="B16" s="172"/>
      <c r="C16" s="172"/>
      <c r="D16" s="173"/>
      <c r="E16" s="24"/>
      <c r="F16" s="24"/>
      <c r="G16" s="24"/>
    </row>
    <row r="17" spans="1:7" s="36" customFormat="1" ht="18" customHeight="1" x14ac:dyDescent="0.2">
      <c r="A17" s="178" t="s">
        <v>93</v>
      </c>
      <c r="B17" s="178"/>
      <c r="C17" s="40"/>
      <c r="D17" s="37"/>
      <c r="E17" s="98"/>
      <c r="F17" s="121"/>
      <c r="G17" s="121"/>
    </row>
    <row r="18" spans="1:7" ht="6" customHeight="1" x14ac:dyDescent="0.2">
      <c r="A18" s="171"/>
      <c r="B18" s="172"/>
      <c r="C18" s="172"/>
      <c r="D18" s="173"/>
      <c r="E18" s="24"/>
      <c r="F18" s="24"/>
      <c r="G18" s="24"/>
    </row>
    <row r="19" spans="1:7" s="36" customFormat="1" ht="18" customHeight="1" x14ac:dyDescent="0.2">
      <c r="A19" s="178" t="s">
        <v>92</v>
      </c>
      <c r="B19" s="178"/>
      <c r="C19" s="40"/>
      <c r="D19" s="37"/>
      <c r="E19" s="98"/>
      <c r="F19" s="121"/>
      <c r="G19" s="121"/>
    </row>
    <row r="20" spans="1:7" ht="6" customHeight="1" x14ac:dyDescent="0.2">
      <c r="A20" s="171"/>
      <c r="B20" s="172"/>
      <c r="C20" s="172"/>
      <c r="D20" s="173"/>
      <c r="E20" s="24"/>
      <c r="F20" s="24"/>
      <c r="G20" s="24"/>
    </row>
    <row r="21" spans="1:7" s="36" customFormat="1" ht="30" customHeight="1" x14ac:dyDescent="0.2">
      <c r="A21" s="187" t="s">
        <v>94</v>
      </c>
      <c r="B21" s="187"/>
      <c r="C21" s="185"/>
      <c r="D21" s="186"/>
      <c r="E21" s="98"/>
      <c r="F21" s="121"/>
      <c r="G21" s="121"/>
    </row>
    <row r="22" spans="1:7" ht="6" customHeight="1" x14ac:dyDescent="0.2">
      <c r="A22" s="171"/>
      <c r="B22" s="172"/>
      <c r="C22" s="172"/>
      <c r="D22" s="173"/>
      <c r="E22" s="24"/>
      <c r="F22" s="24"/>
      <c r="G22" s="24"/>
    </row>
    <row r="23" spans="1:7" s="36" customFormat="1" ht="18" customHeight="1" x14ac:dyDescent="0.2">
      <c r="A23" s="178" t="s">
        <v>95</v>
      </c>
      <c r="B23" s="178"/>
      <c r="C23" s="40"/>
      <c r="D23" s="37"/>
      <c r="E23" s="98"/>
      <c r="F23" s="121"/>
      <c r="G23" s="121"/>
    </row>
    <row r="24" spans="1:7" ht="6" customHeight="1" x14ac:dyDescent="0.2">
      <c r="A24" s="171"/>
      <c r="B24" s="172"/>
      <c r="C24" s="172"/>
      <c r="D24" s="173"/>
      <c r="E24" s="24"/>
      <c r="F24" s="24"/>
      <c r="G24" s="24"/>
    </row>
    <row r="25" spans="1:7" ht="18.95" customHeight="1" x14ac:dyDescent="0.2">
      <c r="A25" s="117" t="s">
        <v>105</v>
      </c>
      <c r="B25" s="35"/>
      <c r="C25" s="117" t="s">
        <v>106</v>
      </c>
      <c r="D25" s="35"/>
      <c r="E25" s="98"/>
      <c r="F25" s="24"/>
      <c r="G25" s="24"/>
    </row>
    <row r="26" spans="1:7" ht="6" customHeight="1" x14ac:dyDescent="0.2">
      <c r="A26" s="171"/>
      <c r="B26" s="172"/>
      <c r="C26" s="172"/>
      <c r="D26" s="173"/>
      <c r="E26" s="24"/>
      <c r="F26" s="24"/>
      <c r="G26" s="24"/>
    </row>
    <row r="27" spans="1:7" ht="30" customHeight="1" x14ac:dyDescent="0.2">
      <c r="A27" s="38" t="s">
        <v>96</v>
      </c>
      <c r="B27" s="168"/>
      <c r="C27" s="168"/>
      <c r="D27" s="168"/>
      <c r="E27" s="98"/>
      <c r="F27" s="24"/>
      <c r="G27" s="24"/>
    </row>
    <row r="28" spans="1:7" ht="20.45" customHeight="1" x14ac:dyDescent="0.2">
      <c r="A28" s="24"/>
      <c r="B28" s="24"/>
      <c r="C28" s="24"/>
      <c r="D28" s="24"/>
      <c r="E28" s="99"/>
      <c r="F28" s="24"/>
      <c r="G28" s="24"/>
    </row>
    <row r="29" spans="1:7" x14ac:dyDescent="0.2">
      <c r="A29" s="169" t="s">
        <v>97</v>
      </c>
      <c r="B29" s="169"/>
      <c r="C29" s="169"/>
      <c r="D29" s="169"/>
      <c r="E29" s="24"/>
      <c r="F29" s="24"/>
      <c r="G29" s="24"/>
    </row>
    <row r="30" spans="1:7" ht="6" customHeight="1" x14ac:dyDescent="0.2">
      <c r="A30" s="177"/>
      <c r="B30" s="177"/>
      <c r="C30" s="177"/>
      <c r="D30" s="177"/>
      <c r="E30" s="24"/>
      <c r="F30" s="24"/>
      <c r="G30" s="24"/>
    </row>
    <row r="31" spans="1:7" s="36" customFormat="1" ht="18" customHeight="1" x14ac:dyDescent="0.2">
      <c r="A31" s="179" t="s">
        <v>107</v>
      </c>
      <c r="B31" s="179"/>
      <c r="C31" s="103"/>
      <c r="D31" s="37" t="s">
        <v>100</v>
      </c>
      <c r="E31" s="98"/>
      <c r="F31" s="122"/>
      <c r="G31" s="121"/>
    </row>
    <row r="32" spans="1:7" ht="6" customHeight="1" x14ac:dyDescent="0.2">
      <c r="A32" s="177"/>
      <c r="B32" s="177"/>
      <c r="C32" s="177"/>
      <c r="D32" s="177"/>
      <c r="E32" s="24"/>
      <c r="F32" s="24"/>
      <c r="G32" s="24"/>
    </row>
    <row r="33" spans="1:7" ht="16.899999999999999" customHeight="1" x14ac:dyDescent="0.2">
      <c r="A33" s="182" t="s">
        <v>99</v>
      </c>
      <c r="B33" s="183"/>
      <c r="C33" s="183"/>
      <c r="D33" s="184"/>
      <c r="E33" s="26"/>
      <c r="F33" s="26"/>
      <c r="G33" s="24"/>
    </row>
    <row r="34" spans="1:7" ht="18" customHeight="1" x14ac:dyDescent="0.2">
      <c r="A34" s="180" t="s">
        <v>103</v>
      </c>
      <c r="B34" s="180"/>
      <c r="C34" s="180"/>
      <c r="D34" s="119" t="s">
        <v>100</v>
      </c>
      <c r="E34" s="26"/>
      <c r="F34" s="26"/>
      <c r="G34" s="24"/>
    </row>
    <row r="35" spans="1:7" s="36" customFormat="1" ht="18" customHeight="1" x14ac:dyDescent="0.2">
      <c r="A35" s="181"/>
      <c r="B35" s="181"/>
      <c r="C35" s="181"/>
      <c r="D35" s="42"/>
      <c r="E35" s="98"/>
      <c r="F35" s="122"/>
      <c r="G35" s="121"/>
    </row>
    <row r="36" spans="1:7" s="36" customFormat="1" ht="18" customHeight="1" x14ac:dyDescent="0.2">
      <c r="A36" s="181"/>
      <c r="B36" s="181"/>
      <c r="C36" s="181"/>
      <c r="D36" s="42"/>
      <c r="E36" s="98"/>
      <c r="F36" s="122"/>
      <c r="G36" s="121"/>
    </row>
    <row r="37" spans="1:7" s="36" customFormat="1" ht="18" customHeight="1" x14ac:dyDescent="0.2">
      <c r="A37" s="181"/>
      <c r="B37" s="181"/>
      <c r="C37" s="181"/>
      <c r="D37" s="42"/>
      <c r="E37" s="98"/>
      <c r="F37" s="122"/>
      <c r="G37" s="121"/>
    </row>
    <row r="38" spans="1:7" s="36" customFormat="1" ht="18" customHeight="1" x14ac:dyDescent="0.2">
      <c r="A38" s="181"/>
      <c r="B38" s="181"/>
      <c r="C38" s="181"/>
      <c r="D38" s="42"/>
      <c r="E38" s="98"/>
      <c r="F38" s="122"/>
      <c r="G38" s="121"/>
    </row>
    <row r="39" spans="1:7" ht="6" customHeight="1" x14ac:dyDescent="0.2">
      <c r="A39" s="177"/>
      <c r="B39" s="177"/>
      <c r="C39" s="177"/>
      <c r="D39" s="177"/>
      <c r="E39" s="24"/>
      <c r="F39" s="24"/>
      <c r="G39" s="24"/>
    </row>
    <row r="40" spans="1:7" s="36" customFormat="1" ht="30" customHeight="1" x14ac:dyDescent="0.2">
      <c r="A40" s="176" t="s">
        <v>101</v>
      </c>
      <c r="B40" s="176"/>
      <c r="C40" s="175"/>
      <c r="D40" s="175"/>
      <c r="E40" s="98"/>
      <c r="F40" s="122"/>
      <c r="G40" s="121"/>
    </row>
    <row r="41" spans="1:7" ht="6" customHeight="1" x14ac:dyDescent="0.2">
      <c r="A41" s="177"/>
      <c r="B41" s="177"/>
      <c r="C41" s="177"/>
      <c r="D41" s="177"/>
      <c r="E41" s="24"/>
      <c r="F41" s="24"/>
      <c r="G41" s="24"/>
    </row>
    <row r="42" spans="1:7" ht="25.35" customHeight="1" x14ac:dyDescent="0.2">
      <c r="A42" s="174" t="s">
        <v>102</v>
      </c>
      <c r="B42" s="174"/>
      <c r="C42" s="41"/>
      <c r="D42" s="37" t="s">
        <v>100</v>
      </c>
      <c r="E42" s="98"/>
      <c r="F42" s="26"/>
      <c r="G42" s="24"/>
    </row>
    <row r="43" spans="1:7" x14ac:dyDescent="0.2">
      <c r="A43" s="39"/>
      <c r="B43" s="39"/>
      <c r="C43" s="26"/>
      <c r="D43" s="26"/>
      <c r="E43" s="26"/>
      <c r="F43" s="26"/>
      <c r="G43" s="24"/>
    </row>
    <row r="44" spans="1:7" x14ac:dyDescent="0.2">
      <c r="A44" s="39"/>
      <c r="B44" s="39"/>
      <c r="C44" s="26"/>
      <c r="D44" s="26"/>
      <c r="E44" s="26"/>
      <c r="F44" s="26"/>
      <c r="G44" s="24"/>
    </row>
    <row r="45" spans="1:7" x14ac:dyDescent="0.2">
      <c r="A45" s="39"/>
      <c r="B45" s="39"/>
      <c r="C45" s="26"/>
      <c r="D45" s="26"/>
      <c r="E45" s="26"/>
      <c r="F45" s="26"/>
      <c r="G45" s="24"/>
    </row>
    <row r="46" spans="1:7" x14ac:dyDescent="0.2">
      <c r="A46" s="39"/>
      <c r="B46" s="39"/>
      <c r="C46" s="26"/>
      <c r="D46" s="26"/>
      <c r="E46" s="26"/>
      <c r="F46" s="26"/>
      <c r="G46" s="24"/>
    </row>
    <row r="47" spans="1:7" x14ac:dyDescent="0.2">
      <c r="A47" s="39"/>
      <c r="B47" s="39"/>
      <c r="C47" s="26"/>
      <c r="D47" s="26"/>
      <c r="E47" s="26"/>
      <c r="F47" s="4"/>
    </row>
    <row r="48" spans="1:7" x14ac:dyDescent="0.2">
      <c r="A48" s="39"/>
      <c r="B48" s="39"/>
      <c r="C48" s="26"/>
      <c r="D48" s="26"/>
      <c r="E48" s="26"/>
      <c r="F48" s="4"/>
    </row>
    <row r="49" spans="1:6" x14ac:dyDescent="0.2">
      <c r="A49" s="39"/>
      <c r="B49" s="39"/>
      <c r="C49" s="26"/>
      <c r="D49" s="26"/>
      <c r="E49" s="26"/>
      <c r="F49" s="4"/>
    </row>
    <row r="50" spans="1:6" x14ac:dyDescent="0.2">
      <c r="A50" s="39"/>
      <c r="B50" s="39"/>
      <c r="C50" s="26"/>
      <c r="D50" s="26"/>
      <c r="E50" s="26"/>
      <c r="F50" s="4"/>
    </row>
    <row r="51" spans="1:6" x14ac:dyDescent="0.2">
      <c r="A51" s="39"/>
      <c r="B51" s="39"/>
      <c r="C51" s="26"/>
      <c r="D51" s="26"/>
      <c r="E51" s="26"/>
      <c r="F51" s="4"/>
    </row>
    <row r="52" spans="1:6" x14ac:dyDescent="0.2">
      <c r="A52" s="39"/>
      <c r="B52" s="39"/>
      <c r="C52" s="26"/>
      <c r="D52" s="26"/>
      <c r="E52" s="26"/>
      <c r="F52" s="4"/>
    </row>
    <row r="53" spans="1:6" x14ac:dyDescent="0.2">
      <c r="A53" s="39"/>
      <c r="B53" s="39"/>
      <c r="C53" s="26"/>
      <c r="D53" s="26"/>
      <c r="E53" s="26"/>
      <c r="F53" s="4"/>
    </row>
    <row r="54" spans="1:6" x14ac:dyDescent="0.2">
      <c r="A54" s="39"/>
      <c r="B54" s="39"/>
      <c r="C54" s="26"/>
      <c r="D54" s="26"/>
      <c r="E54" s="26"/>
      <c r="F54" s="4"/>
    </row>
    <row r="55" spans="1:6" x14ac:dyDescent="0.2">
      <c r="A55" s="39"/>
      <c r="B55" s="39"/>
      <c r="C55" s="26"/>
      <c r="D55" s="26"/>
      <c r="E55" s="26"/>
      <c r="F55" s="4"/>
    </row>
    <row r="56" spans="1:6" x14ac:dyDescent="0.2">
      <c r="A56" s="39"/>
      <c r="B56" s="39"/>
      <c r="C56" s="26"/>
      <c r="D56" s="26"/>
      <c r="E56" s="26"/>
      <c r="F56" s="4"/>
    </row>
    <row r="57" spans="1:6" x14ac:dyDescent="0.2">
      <c r="A57" s="39"/>
      <c r="B57" s="39"/>
      <c r="C57" s="26"/>
      <c r="D57" s="26"/>
      <c r="E57" s="26"/>
      <c r="F57" s="4"/>
    </row>
    <row r="58" spans="1:6" x14ac:dyDescent="0.2">
      <c r="A58" s="39"/>
      <c r="B58" s="39"/>
      <c r="C58" s="26"/>
      <c r="D58" s="26"/>
      <c r="E58" s="26"/>
      <c r="F58" s="4"/>
    </row>
    <row r="59" spans="1:6" x14ac:dyDescent="0.2">
      <c r="A59" s="39"/>
      <c r="B59" s="39"/>
      <c r="C59" s="26"/>
      <c r="D59" s="26"/>
      <c r="E59" s="26"/>
      <c r="F59" s="4"/>
    </row>
    <row r="60" spans="1:6" x14ac:dyDescent="0.2">
      <c r="A60" s="39"/>
      <c r="B60" s="39"/>
      <c r="C60" s="26"/>
      <c r="D60" s="26"/>
      <c r="E60" s="26"/>
      <c r="F60" s="4"/>
    </row>
    <row r="61" spans="1:6" x14ac:dyDescent="0.2">
      <c r="A61" s="39"/>
      <c r="B61" s="39"/>
      <c r="C61" s="26"/>
      <c r="D61" s="26"/>
      <c r="E61" s="26"/>
      <c r="F61" s="4"/>
    </row>
    <row r="62" spans="1:6" x14ac:dyDescent="0.2">
      <c r="A62" s="39"/>
      <c r="B62" s="39"/>
      <c r="C62" s="26"/>
      <c r="D62" s="26"/>
      <c r="E62" s="26"/>
      <c r="F62" s="4"/>
    </row>
    <row r="63" spans="1:6" x14ac:dyDescent="0.2">
      <c r="A63" s="39"/>
      <c r="B63" s="39"/>
      <c r="C63" s="26"/>
      <c r="D63" s="26"/>
      <c r="E63" s="26"/>
      <c r="F63" s="4"/>
    </row>
    <row r="64" spans="1:6" x14ac:dyDescent="0.2">
      <c r="A64" s="39"/>
      <c r="B64" s="39"/>
      <c r="C64" s="26"/>
      <c r="D64" s="26"/>
      <c r="E64" s="26"/>
      <c r="F64" s="4"/>
    </row>
    <row r="65" spans="1:6" x14ac:dyDescent="0.2">
      <c r="A65" s="39"/>
      <c r="B65" s="39"/>
      <c r="C65" s="26"/>
      <c r="D65" s="26"/>
      <c r="E65" s="26"/>
      <c r="F65" s="4"/>
    </row>
    <row r="66" spans="1:6" x14ac:dyDescent="0.2">
      <c r="A66" s="39"/>
      <c r="B66" s="39"/>
      <c r="C66" s="26"/>
      <c r="D66" s="26"/>
      <c r="E66" s="26"/>
      <c r="F66" s="4"/>
    </row>
    <row r="67" spans="1:6" x14ac:dyDescent="0.2">
      <c r="A67" s="39"/>
      <c r="B67" s="39"/>
      <c r="C67" s="26"/>
      <c r="D67" s="26"/>
      <c r="E67" s="26"/>
      <c r="F67" s="4"/>
    </row>
    <row r="68" spans="1:6" x14ac:dyDescent="0.2">
      <c r="A68" s="39"/>
      <c r="B68" s="39"/>
      <c r="C68" s="26"/>
      <c r="D68" s="26"/>
      <c r="E68" s="26"/>
      <c r="F68" s="4"/>
    </row>
    <row r="69" spans="1:6" x14ac:dyDescent="0.2">
      <c r="A69" s="39"/>
      <c r="B69" s="39"/>
      <c r="C69" s="26"/>
      <c r="D69" s="26"/>
      <c r="E69" s="26"/>
      <c r="F69" s="4"/>
    </row>
    <row r="70" spans="1:6" x14ac:dyDescent="0.2">
      <c r="A70" s="39"/>
      <c r="B70" s="39"/>
      <c r="C70" s="26"/>
      <c r="D70" s="26"/>
      <c r="E70" s="26"/>
      <c r="F70" s="4"/>
    </row>
    <row r="71" spans="1:6" x14ac:dyDescent="0.2">
      <c r="A71" s="39"/>
      <c r="B71" s="39"/>
      <c r="C71" s="26"/>
      <c r="D71" s="26"/>
      <c r="E71" s="26"/>
      <c r="F71" s="4"/>
    </row>
    <row r="72" spans="1:6" x14ac:dyDescent="0.2">
      <c r="A72" s="39"/>
      <c r="B72" s="39"/>
      <c r="C72" s="26"/>
      <c r="D72" s="26"/>
      <c r="E72" s="26"/>
      <c r="F72" s="4"/>
    </row>
    <row r="73" spans="1:6" x14ac:dyDescent="0.2">
      <c r="A73" s="39"/>
      <c r="B73" s="39"/>
      <c r="C73" s="26"/>
      <c r="D73" s="26"/>
      <c r="E73" s="26"/>
      <c r="F73" s="4"/>
    </row>
    <row r="74" spans="1:6" x14ac:dyDescent="0.2">
      <c r="A74" s="26"/>
      <c r="B74" s="26"/>
      <c r="C74" s="26"/>
      <c r="D74" s="26"/>
      <c r="E74" s="26"/>
      <c r="F74" s="4"/>
    </row>
    <row r="75" spans="1:6" x14ac:dyDescent="0.2">
      <c r="A75" s="26"/>
      <c r="B75" s="26"/>
      <c r="C75" s="26"/>
      <c r="D75" s="26"/>
      <c r="E75" s="26"/>
      <c r="F75" s="4"/>
    </row>
    <row r="76" spans="1:6" x14ac:dyDescent="0.2">
      <c r="A76" s="4"/>
      <c r="B76" s="4"/>
      <c r="C76" s="4"/>
      <c r="D76" s="4"/>
      <c r="E76" s="4"/>
      <c r="F76" s="4"/>
    </row>
    <row r="77" spans="1:6" x14ac:dyDescent="0.2">
      <c r="A77" s="4"/>
      <c r="B77" s="4"/>
      <c r="C77" s="4"/>
      <c r="D77" s="4"/>
      <c r="E77" s="4"/>
      <c r="F77" s="4"/>
    </row>
    <row r="83" spans="1:1" x14ac:dyDescent="0.2">
      <c r="A83" s="17" t="s">
        <v>89</v>
      </c>
    </row>
    <row r="84" spans="1:1" ht="13.5" thickBot="1" x14ac:dyDescent="0.25">
      <c r="A84" s="34" t="s">
        <v>84</v>
      </c>
    </row>
    <row r="85" spans="1:1" x14ac:dyDescent="0.2">
      <c r="A85" s="33" t="s">
        <v>88</v>
      </c>
    </row>
    <row r="86" spans="1:1" x14ac:dyDescent="0.2">
      <c r="A86" s="17" t="s">
        <v>87</v>
      </c>
    </row>
    <row r="88" spans="1:1" x14ac:dyDescent="0.2">
      <c r="A88" s="17" t="s">
        <v>89</v>
      </c>
    </row>
    <row r="89" spans="1:1" ht="13.5" thickBot="1" x14ac:dyDescent="0.25">
      <c r="A89" s="34" t="s">
        <v>85</v>
      </c>
    </row>
    <row r="90" spans="1:1" x14ac:dyDescent="0.2">
      <c r="A90" s="33" t="s">
        <v>90</v>
      </c>
    </row>
    <row r="91" spans="1:1" x14ac:dyDescent="0.2">
      <c r="A91" s="17" t="s">
        <v>91</v>
      </c>
    </row>
    <row r="93" spans="1:1" x14ac:dyDescent="0.2">
      <c r="A93" s="17" t="s">
        <v>89</v>
      </c>
    </row>
    <row r="94" spans="1:1" ht="13.5" thickBot="1" x14ac:dyDescent="0.25">
      <c r="A94" s="34"/>
    </row>
    <row r="95" spans="1:1" ht="13.5" thickBot="1" x14ac:dyDescent="0.25">
      <c r="A95" s="107" t="s">
        <v>167</v>
      </c>
    </row>
    <row r="96" spans="1:1" x14ac:dyDescent="0.2">
      <c r="A96" s="17" t="s">
        <v>104</v>
      </c>
    </row>
    <row r="97" spans="1:1" x14ac:dyDescent="0.2">
      <c r="A97" s="36"/>
    </row>
    <row r="98" spans="1:1" x14ac:dyDescent="0.2">
      <c r="A98" s="36"/>
    </row>
  </sheetData>
  <sheetProtection algorithmName="SHA-512" hashValue="nmt/4eVR2lFsnmOSRhrpD5HwWkVcwwEpeagir9fCmEhyV4Ksda2fGqoe1H03bfMrsHbx79yIkIj9sKkTDKfiXw==" saltValue="PoCNCDfabXfGonC8F8d9qQ==" spinCount="100000" sheet="1" objects="1" scenarios="1"/>
  <mergeCells count="38">
    <mergeCell ref="C15:D15"/>
    <mergeCell ref="A36:C36"/>
    <mergeCell ref="A37:C37"/>
    <mergeCell ref="A38:C38"/>
    <mergeCell ref="A33:D33"/>
    <mergeCell ref="A26:D26"/>
    <mergeCell ref="A20:D20"/>
    <mergeCell ref="C21:D21"/>
    <mergeCell ref="A15:B15"/>
    <mergeCell ref="A17:B17"/>
    <mergeCell ref="A19:B19"/>
    <mergeCell ref="A21:B21"/>
    <mergeCell ref="A16:D16"/>
    <mergeCell ref="A18:D18"/>
    <mergeCell ref="A14:D14"/>
    <mergeCell ref="A42:B42"/>
    <mergeCell ref="C40:D40"/>
    <mergeCell ref="A40:B40"/>
    <mergeCell ref="A30:D30"/>
    <mergeCell ref="A32:D32"/>
    <mergeCell ref="A39:D39"/>
    <mergeCell ref="A24:D24"/>
    <mergeCell ref="B27:D27"/>
    <mergeCell ref="A23:B23"/>
    <mergeCell ref="A29:D29"/>
    <mergeCell ref="A41:D41"/>
    <mergeCell ref="A31:B31"/>
    <mergeCell ref="A34:C34"/>
    <mergeCell ref="A35:C35"/>
    <mergeCell ref="A22:D22"/>
    <mergeCell ref="A7:D7"/>
    <mergeCell ref="A1:D1"/>
    <mergeCell ref="A5:D5"/>
    <mergeCell ref="B9:D9"/>
    <mergeCell ref="A13:D13"/>
    <mergeCell ref="A3:C3"/>
    <mergeCell ref="B11:D11"/>
    <mergeCell ref="A10:D10"/>
  </mergeCells>
  <dataValidations disablePrompts="1" xWindow="784" yWindow="565" count="4">
    <dataValidation type="list" allowBlank="1" showInputMessage="1" promptTitle="Vertragsart" prompt="Bitte auswählen: Handelt es sich um einen brutto- oder netto-Vertrag zwischen dem AT und dem VU?" sqref="B25" xr:uid="{00000000-0002-0000-0000-000000000000}">
      <formula1>$A$85:$A$86</formula1>
    </dataValidation>
    <dataValidation type="list" allowBlank="1" showInputMessage="1" promptTitle="Verbund" prompt="Bitte auswählen: _x000a_Gehört der AT einem Verbund an ja/nein?" sqref="D25" xr:uid="{00000000-0002-0000-0000-000001000000}">
      <formula1>$A$90:$A$91</formula1>
    </dataValidation>
    <dataValidation type="list" allowBlank="1" showInputMessage="1" promptTitle="Einführung D-Ticket" prompt="Bitte auswählen: Ist das Deutschlandticket durch eine Vertragsänderung oder eine allgemeine Vorschrift des AT eingeführt worden?" sqref="C21:D21" xr:uid="{00000000-0002-0000-0000-000002000000}">
      <formula1>$A$95:$A$96</formula1>
    </dataValidation>
    <dataValidation type="custom" allowBlank="1" showInputMessage="1" showErrorMessage="1" sqref="C31 D35:D38 C42" xr:uid="{00000000-0002-0000-0000-000003000000}">
      <formula1>ROUND(C31,2)</formula1>
    </dataValidation>
  </dataValidations>
  <pageMargins left="0.70866141732283472" right="0.70866141732283472" top="0.78740157480314965" bottom="0.78740157480314965" header="0.31496062992125984" footer="0.31496062992125984"/>
  <pageSetup paperSize="9" scale="74" orientation="portrait" r:id="rId1"/>
  <headerFooter>
    <oddFooter>&amp;L&amp;7TAB-13748/12.25&amp;R&amp;P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02"/>
  <sheetViews>
    <sheetView tabSelected="1" zoomScale="85" zoomScaleNormal="85" workbookViewId="0">
      <selection activeCell="F25" sqref="F25"/>
    </sheetView>
  </sheetViews>
  <sheetFormatPr baseColWidth="10" defaultRowHeight="15" x14ac:dyDescent="0.2"/>
  <cols>
    <col min="1" max="1" width="5.28515625" style="1" customWidth="1"/>
    <col min="2" max="2" width="58.42578125" style="2" customWidth="1"/>
    <col min="3" max="3" width="20.5703125" style="2" customWidth="1"/>
    <col min="4" max="4" width="51.85546875" customWidth="1"/>
    <col min="5" max="5" width="42.5703125" style="18" customWidth="1"/>
  </cols>
  <sheetData>
    <row r="1" spans="1:13" ht="39.950000000000003" customHeight="1" x14ac:dyDescent="0.2">
      <c r="A1" s="193" t="s">
        <v>175</v>
      </c>
      <c r="B1" s="193"/>
      <c r="C1" s="193"/>
      <c r="D1" s="193"/>
      <c r="E1" s="24"/>
      <c r="F1" s="24"/>
      <c r="G1" s="24"/>
      <c r="H1" s="24"/>
      <c r="I1" s="24"/>
      <c r="J1" s="24"/>
      <c r="K1" s="24"/>
      <c r="L1" s="24"/>
      <c r="M1" s="24"/>
    </row>
    <row r="2" spans="1:13" ht="23.45" customHeight="1" x14ac:dyDescent="0.2">
      <c r="A2" s="170" t="s">
        <v>8</v>
      </c>
      <c r="B2" s="170"/>
      <c r="C2" s="170"/>
      <c r="D2" s="170"/>
      <c r="E2" s="24"/>
      <c r="F2" s="24"/>
      <c r="G2" s="24"/>
      <c r="H2" s="24"/>
      <c r="I2" s="24"/>
      <c r="J2" s="24"/>
      <c r="K2" s="24"/>
      <c r="L2" s="24"/>
      <c r="M2" s="24"/>
    </row>
    <row r="3" spans="1:13" ht="11.45" customHeight="1" x14ac:dyDescent="0.2">
      <c r="A3" s="120"/>
      <c r="B3" s="120"/>
      <c r="C3" s="120"/>
      <c r="D3" s="24"/>
      <c r="E3" s="24"/>
      <c r="F3" s="24"/>
      <c r="G3" s="24"/>
      <c r="H3" s="24"/>
      <c r="I3" s="24"/>
      <c r="J3" s="24"/>
      <c r="K3" s="24"/>
      <c r="L3" s="24"/>
      <c r="M3" s="24"/>
    </row>
    <row r="4" spans="1:13" ht="62.65" customHeight="1" x14ac:dyDescent="0.2">
      <c r="A4" s="192" t="s">
        <v>176</v>
      </c>
      <c r="B4" s="192"/>
      <c r="C4" s="192"/>
      <c r="D4" s="192"/>
      <c r="E4" s="24"/>
      <c r="F4" s="24"/>
      <c r="G4" s="24"/>
      <c r="H4" s="24"/>
      <c r="I4" s="24"/>
      <c r="J4" s="24"/>
      <c r="K4" s="24"/>
      <c r="L4" s="24"/>
      <c r="M4" s="24"/>
    </row>
    <row r="5" spans="1:13" ht="9.4" customHeight="1" x14ac:dyDescent="0.2">
      <c r="A5" s="120"/>
      <c r="B5" s="120"/>
      <c r="C5" s="120"/>
      <c r="D5" s="24"/>
      <c r="E5" s="24"/>
      <c r="F5" s="24"/>
      <c r="G5" s="24"/>
      <c r="H5" s="24"/>
      <c r="I5" s="24"/>
      <c r="J5" s="24"/>
      <c r="K5" s="24"/>
      <c r="L5" s="24"/>
      <c r="M5" s="24"/>
    </row>
    <row r="6" spans="1:13" ht="12.75" x14ac:dyDescent="0.2">
      <c r="A6" s="92"/>
      <c r="B6" s="92"/>
      <c r="C6" s="92"/>
      <c r="D6" s="97" t="s">
        <v>42</v>
      </c>
      <c r="E6" s="24"/>
      <c r="F6" s="24"/>
      <c r="G6" s="24"/>
      <c r="H6" s="24"/>
      <c r="I6" s="24"/>
      <c r="J6" s="24"/>
      <c r="K6" s="24"/>
      <c r="L6" s="24"/>
      <c r="M6" s="24"/>
    </row>
    <row r="7" spans="1:13" ht="20.45" customHeight="1" x14ac:dyDescent="0.2">
      <c r="A7" s="123"/>
      <c r="B7" s="124" t="s">
        <v>17</v>
      </c>
      <c r="C7" s="86" t="e">
        <f>ROUND(C23/C22,4)</f>
        <v>#DIV/0!</v>
      </c>
      <c r="D7" s="108" t="s">
        <v>43</v>
      </c>
      <c r="E7" s="24"/>
      <c r="F7" s="24"/>
      <c r="G7" s="24"/>
      <c r="H7" s="24"/>
      <c r="I7" s="24"/>
      <c r="J7" s="24"/>
      <c r="K7" s="24"/>
      <c r="L7" s="24"/>
      <c r="M7" s="24"/>
    </row>
    <row r="8" spans="1:13" ht="20.45" customHeight="1" x14ac:dyDescent="0.2">
      <c r="A8" s="92"/>
      <c r="B8" s="124" t="s">
        <v>18</v>
      </c>
      <c r="C8" s="86" t="e">
        <f>1-C7</f>
        <v>#DIV/0!</v>
      </c>
      <c r="D8" s="108" t="s">
        <v>44</v>
      </c>
      <c r="E8" s="24"/>
      <c r="F8" s="24"/>
      <c r="G8" s="24"/>
      <c r="H8" s="24"/>
      <c r="I8" s="24"/>
      <c r="J8" s="24"/>
      <c r="K8" s="24"/>
      <c r="L8" s="24"/>
      <c r="M8" s="24"/>
    </row>
    <row r="9" spans="1:13" s="3" customFormat="1" ht="20.45" customHeight="1" x14ac:dyDescent="0.2">
      <c r="A9" s="125"/>
      <c r="B9" s="126"/>
      <c r="C9" s="127"/>
      <c r="D9" s="109"/>
      <c r="E9" s="25"/>
      <c r="F9" s="25"/>
      <c r="G9" s="25"/>
      <c r="H9" s="25"/>
      <c r="I9" s="25"/>
      <c r="J9" s="25"/>
      <c r="K9" s="25"/>
      <c r="L9" s="25"/>
      <c r="M9" s="25"/>
    </row>
    <row r="10" spans="1:13" ht="36" customHeight="1" x14ac:dyDescent="0.2">
      <c r="A10" s="128" t="s">
        <v>1</v>
      </c>
      <c r="B10" s="129" t="s">
        <v>126</v>
      </c>
      <c r="C10" s="54"/>
      <c r="D10" s="118"/>
      <c r="E10" s="24"/>
      <c r="F10" s="24"/>
      <c r="G10" s="24"/>
      <c r="H10" s="24"/>
      <c r="I10" s="24"/>
      <c r="J10" s="24"/>
      <c r="K10" s="24"/>
      <c r="L10" s="24"/>
      <c r="M10" s="24"/>
    </row>
    <row r="11" spans="1:13" ht="54" customHeight="1" x14ac:dyDescent="0.2">
      <c r="A11" s="128"/>
      <c r="B11" s="130" t="s">
        <v>173</v>
      </c>
      <c r="C11" s="101"/>
      <c r="D11" s="151" t="s">
        <v>174</v>
      </c>
      <c r="E11" s="24"/>
      <c r="F11" s="24"/>
      <c r="G11" s="24"/>
      <c r="H11" s="24"/>
      <c r="I11" s="24"/>
      <c r="J11" s="24"/>
      <c r="K11" s="24"/>
      <c r="L11" s="24"/>
      <c r="M11" s="24"/>
    </row>
    <row r="12" spans="1:13" ht="36" customHeight="1" x14ac:dyDescent="0.2">
      <c r="A12" s="195" t="s">
        <v>2</v>
      </c>
      <c r="B12" s="129" t="s">
        <v>51</v>
      </c>
      <c r="C12" s="87">
        <f>ROUND(C10*0.026,2)</f>
        <v>0</v>
      </c>
      <c r="D12" s="110"/>
      <c r="E12" s="24"/>
      <c r="F12" s="24"/>
      <c r="G12" s="24"/>
      <c r="H12" s="24"/>
      <c r="I12" s="24"/>
      <c r="J12" s="24"/>
      <c r="K12" s="24"/>
      <c r="L12" s="24"/>
      <c r="M12" s="24"/>
    </row>
    <row r="13" spans="1:13" ht="36" customHeight="1" x14ac:dyDescent="0.2">
      <c r="A13" s="196"/>
      <c r="B13" s="131" t="s">
        <v>128</v>
      </c>
      <c r="C13" s="88">
        <f>C10+C12</f>
        <v>0</v>
      </c>
      <c r="D13" s="110"/>
      <c r="E13" s="24"/>
      <c r="F13" s="24"/>
      <c r="G13" s="24"/>
      <c r="H13" s="24"/>
      <c r="I13" s="24"/>
      <c r="J13" s="24"/>
      <c r="K13" s="24"/>
      <c r="L13" s="24"/>
      <c r="M13" s="24"/>
    </row>
    <row r="14" spans="1:13" ht="32.450000000000003" customHeight="1" x14ac:dyDescent="0.2">
      <c r="A14" s="194" t="s">
        <v>3</v>
      </c>
      <c r="B14" s="132" t="s">
        <v>178</v>
      </c>
      <c r="C14" s="89"/>
      <c r="D14" s="111"/>
      <c r="E14" s="24"/>
      <c r="F14" s="24"/>
      <c r="G14" s="24"/>
      <c r="H14" s="24"/>
      <c r="I14" s="24"/>
      <c r="J14" s="24"/>
      <c r="K14" s="24"/>
      <c r="L14" s="24"/>
      <c r="M14" s="24"/>
    </row>
    <row r="15" spans="1:13" ht="32.450000000000003" customHeight="1" x14ac:dyDescent="0.2">
      <c r="A15" s="194"/>
      <c r="B15" s="133" t="s">
        <v>179</v>
      </c>
      <c r="C15" s="90"/>
      <c r="D15" s="112"/>
      <c r="E15" s="24"/>
      <c r="F15" s="24"/>
      <c r="G15" s="24"/>
      <c r="H15" s="24"/>
      <c r="I15" s="24"/>
      <c r="J15" s="24"/>
      <c r="K15" s="24"/>
      <c r="L15" s="24"/>
      <c r="M15" s="24"/>
    </row>
    <row r="16" spans="1:13" ht="18" customHeight="1" x14ac:dyDescent="0.2">
      <c r="A16" s="194"/>
      <c r="B16" s="134" t="s">
        <v>46</v>
      </c>
      <c r="C16" s="135">
        <f>IF(C14-C15&gt;0,C14-C15,0)</f>
        <v>0</v>
      </c>
      <c r="D16" s="113"/>
      <c r="E16" s="24"/>
      <c r="F16" s="24"/>
      <c r="G16" s="24"/>
      <c r="H16" s="24"/>
      <c r="I16" s="24"/>
      <c r="J16" s="24"/>
      <c r="K16" s="24"/>
      <c r="L16" s="24"/>
      <c r="M16" s="24"/>
    </row>
    <row r="17" spans="1:13" ht="18" customHeight="1" x14ac:dyDescent="0.2">
      <c r="A17" s="194"/>
      <c r="B17" s="134" t="s">
        <v>47</v>
      </c>
      <c r="C17" s="136">
        <f>IF(C14-C15&lt;0,C14-C15,0)</f>
        <v>0</v>
      </c>
      <c r="D17" s="113"/>
      <c r="E17" s="24"/>
      <c r="F17" s="24"/>
      <c r="G17" s="24"/>
      <c r="H17" s="24"/>
      <c r="I17" s="24"/>
      <c r="J17" s="24"/>
      <c r="K17" s="24"/>
      <c r="L17" s="24"/>
      <c r="M17" s="24"/>
    </row>
    <row r="18" spans="1:13" ht="18" customHeight="1" x14ac:dyDescent="0.2">
      <c r="A18" s="194"/>
      <c r="B18" s="134" t="s">
        <v>48</v>
      </c>
      <c r="C18" s="137">
        <f>IF(C15&lt;&gt;0,ROUND(C16/C15,4),0)</f>
        <v>0</v>
      </c>
      <c r="D18" s="113"/>
      <c r="E18" s="24"/>
      <c r="F18" s="24"/>
      <c r="G18" s="24"/>
      <c r="H18" s="24"/>
      <c r="I18" s="24"/>
      <c r="J18" s="24"/>
      <c r="K18" s="24"/>
      <c r="L18" s="24"/>
      <c r="M18" s="24"/>
    </row>
    <row r="19" spans="1:13" ht="18" customHeight="1" x14ac:dyDescent="0.2">
      <c r="A19" s="194"/>
      <c r="B19" s="134" t="s">
        <v>49</v>
      </c>
      <c r="C19" s="137">
        <f>IF(C15&lt;&gt;0,ROUND(C17/C15,4),0)</f>
        <v>0</v>
      </c>
      <c r="D19" s="113"/>
      <c r="E19" s="24"/>
      <c r="F19" s="24"/>
      <c r="G19" s="24"/>
      <c r="H19" s="24"/>
      <c r="I19" s="24"/>
      <c r="J19" s="24"/>
      <c r="K19" s="24"/>
      <c r="L19" s="24"/>
      <c r="M19" s="24"/>
    </row>
    <row r="20" spans="1:13" ht="36" customHeight="1" x14ac:dyDescent="0.2">
      <c r="A20" s="194"/>
      <c r="B20" s="138" t="s">
        <v>50</v>
      </c>
      <c r="C20" s="139">
        <f>ROUND((C18+C19)*0.3,4)</f>
        <v>0</v>
      </c>
      <c r="D20" s="114"/>
      <c r="E20" s="24"/>
      <c r="F20" s="24"/>
      <c r="G20" s="24"/>
      <c r="H20" s="24"/>
      <c r="I20" s="24"/>
      <c r="J20" s="24"/>
      <c r="K20" s="24"/>
      <c r="L20" s="24"/>
      <c r="M20" s="24"/>
    </row>
    <row r="21" spans="1:13" ht="18" customHeight="1" x14ac:dyDescent="0.2">
      <c r="A21" s="140" t="s">
        <v>4</v>
      </c>
      <c r="B21" s="49" t="s">
        <v>0</v>
      </c>
      <c r="C21" s="72">
        <f>ROUND(C13*C20,2)</f>
        <v>0</v>
      </c>
      <c r="D21" s="118"/>
      <c r="E21" s="24"/>
      <c r="F21" s="24"/>
      <c r="G21" s="24"/>
      <c r="H21" s="24"/>
      <c r="I21" s="24"/>
      <c r="J21" s="24"/>
      <c r="K21" s="24"/>
      <c r="L21" s="24"/>
      <c r="M21" s="24"/>
    </row>
    <row r="22" spans="1:13" ht="36" customHeight="1" x14ac:dyDescent="0.2">
      <c r="A22" s="141" t="s">
        <v>6</v>
      </c>
      <c r="B22" s="142" t="s">
        <v>129</v>
      </c>
      <c r="C22" s="143">
        <f>C13+C21</f>
        <v>0</v>
      </c>
      <c r="D22" s="115"/>
      <c r="E22" s="24"/>
      <c r="F22" s="24"/>
      <c r="G22" s="24"/>
      <c r="H22" s="24"/>
      <c r="I22" s="24"/>
      <c r="J22" s="24"/>
      <c r="K22" s="24"/>
      <c r="L22" s="24"/>
      <c r="M22" s="24"/>
    </row>
    <row r="23" spans="1:13" ht="18" customHeight="1" x14ac:dyDescent="0.2">
      <c r="A23" s="140" t="s">
        <v>5</v>
      </c>
      <c r="B23" s="144" t="s">
        <v>180</v>
      </c>
      <c r="C23" s="54"/>
      <c r="D23" s="114"/>
      <c r="E23" s="24"/>
      <c r="F23" s="24"/>
      <c r="G23" s="24"/>
      <c r="H23" s="24"/>
      <c r="I23" s="24"/>
      <c r="J23" s="24"/>
      <c r="K23" s="24"/>
      <c r="L23" s="24"/>
      <c r="M23" s="24"/>
    </row>
    <row r="24" spans="1:13" ht="18" customHeight="1" x14ac:dyDescent="0.2">
      <c r="A24" s="140" t="s">
        <v>9</v>
      </c>
      <c r="B24" s="145" t="s">
        <v>10</v>
      </c>
      <c r="C24" s="72">
        <f>C22-C23</f>
        <v>0</v>
      </c>
      <c r="D24" s="118"/>
      <c r="E24" s="24"/>
      <c r="F24" s="24"/>
      <c r="G24" s="24"/>
      <c r="H24" s="24"/>
      <c r="I24" s="24"/>
      <c r="J24" s="24"/>
      <c r="K24" s="24"/>
      <c r="L24" s="24"/>
      <c r="M24" s="24"/>
    </row>
    <row r="25" spans="1:13" ht="18" customHeight="1" x14ac:dyDescent="0.2">
      <c r="A25" s="140"/>
      <c r="B25" s="146" t="s">
        <v>181</v>
      </c>
      <c r="C25" s="100"/>
      <c r="D25" s="112"/>
      <c r="E25" s="24"/>
      <c r="F25" s="24"/>
      <c r="G25" s="24"/>
      <c r="H25" s="24"/>
      <c r="I25" s="24"/>
      <c r="J25" s="24"/>
      <c r="K25" s="24"/>
      <c r="L25" s="24"/>
      <c r="M25" s="24"/>
    </row>
    <row r="26" spans="1:13" ht="18" customHeight="1" x14ac:dyDescent="0.2">
      <c r="A26" s="140"/>
      <c r="B26" s="146" t="s">
        <v>182</v>
      </c>
      <c r="C26" s="100"/>
      <c r="D26" s="112"/>
      <c r="E26" s="24"/>
      <c r="F26" s="24"/>
      <c r="G26" s="24"/>
      <c r="H26" s="24"/>
      <c r="I26" s="24"/>
      <c r="J26" s="24"/>
      <c r="K26" s="24"/>
      <c r="L26" s="24"/>
      <c r="M26" s="24"/>
    </row>
    <row r="27" spans="1:13" ht="36" customHeight="1" x14ac:dyDescent="0.2">
      <c r="A27" s="140" t="s">
        <v>11</v>
      </c>
      <c r="B27" s="49" t="s">
        <v>127</v>
      </c>
      <c r="C27" s="54"/>
      <c r="D27" s="112"/>
      <c r="E27" s="24"/>
      <c r="F27" s="24"/>
      <c r="G27" s="24"/>
      <c r="H27" s="24"/>
      <c r="I27" s="24"/>
      <c r="J27" s="24"/>
      <c r="K27" s="24"/>
      <c r="L27" s="24"/>
      <c r="M27" s="24"/>
    </row>
    <row r="28" spans="1:13" ht="54.95" customHeight="1" x14ac:dyDescent="0.2">
      <c r="A28" s="140"/>
      <c r="B28" s="147" t="s">
        <v>173</v>
      </c>
      <c r="C28" s="101"/>
      <c r="D28" s="152" t="s">
        <v>170</v>
      </c>
      <c r="E28" s="24"/>
      <c r="F28" s="24"/>
      <c r="G28" s="24"/>
      <c r="H28" s="24"/>
      <c r="I28" s="24"/>
      <c r="J28" s="24"/>
      <c r="K28" s="24"/>
      <c r="L28" s="24"/>
      <c r="M28" s="24"/>
    </row>
    <row r="29" spans="1:13" ht="18" customHeight="1" x14ac:dyDescent="0.2">
      <c r="A29" s="140" t="s">
        <v>12</v>
      </c>
      <c r="B29" s="148" t="s">
        <v>183</v>
      </c>
      <c r="C29" s="54"/>
      <c r="D29" s="118"/>
      <c r="E29" s="24"/>
      <c r="F29" s="24"/>
      <c r="G29" s="24"/>
      <c r="H29" s="24"/>
      <c r="I29" s="24"/>
      <c r="J29" s="24"/>
      <c r="K29" s="24"/>
      <c r="L29" s="24"/>
      <c r="M29" s="24"/>
    </row>
    <row r="30" spans="1:13" ht="18" customHeight="1" thickBot="1" x14ac:dyDescent="0.25">
      <c r="A30" s="140" t="s">
        <v>13</v>
      </c>
      <c r="B30" s="145" t="s">
        <v>10</v>
      </c>
      <c r="C30" s="72">
        <f>C27-C29</f>
        <v>0</v>
      </c>
      <c r="D30" s="118"/>
      <c r="E30" s="24"/>
      <c r="F30" s="24"/>
      <c r="G30" s="24"/>
      <c r="H30" s="24"/>
      <c r="I30" s="24"/>
      <c r="J30" s="24"/>
      <c r="K30" s="24"/>
      <c r="L30" s="24"/>
      <c r="M30" s="24"/>
    </row>
    <row r="31" spans="1:13" ht="18" customHeight="1" thickBot="1" x14ac:dyDescent="0.25">
      <c r="A31" s="149" t="s">
        <v>14</v>
      </c>
      <c r="B31" s="150" t="s">
        <v>7</v>
      </c>
      <c r="C31" s="91">
        <f>C22-C27</f>
        <v>0</v>
      </c>
      <c r="D31" s="116"/>
      <c r="E31" s="24"/>
      <c r="F31" s="24"/>
      <c r="G31" s="24"/>
      <c r="H31" s="24"/>
      <c r="I31" s="24"/>
      <c r="J31" s="24"/>
      <c r="K31" s="24"/>
      <c r="L31" s="24"/>
      <c r="M31" s="24"/>
    </row>
    <row r="32" spans="1:13" ht="18" customHeight="1" x14ac:dyDescent="0.2">
      <c r="A32" s="140" t="s">
        <v>15</v>
      </c>
      <c r="B32" s="148" t="s">
        <v>183</v>
      </c>
      <c r="C32" s="143">
        <f>C23-C29</f>
        <v>0</v>
      </c>
      <c r="D32" s="118"/>
      <c r="E32" s="24"/>
      <c r="F32" s="24"/>
      <c r="G32" s="24"/>
      <c r="H32" s="24"/>
      <c r="I32" s="24"/>
      <c r="J32" s="24"/>
      <c r="K32" s="24"/>
      <c r="L32" s="24"/>
      <c r="M32" s="24"/>
    </row>
    <row r="33" spans="1:13" ht="18" customHeight="1" x14ac:dyDescent="0.2">
      <c r="A33" s="140" t="s">
        <v>16</v>
      </c>
      <c r="B33" s="145" t="s">
        <v>10</v>
      </c>
      <c r="C33" s="72">
        <f>C24-C30</f>
        <v>0</v>
      </c>
      <c r="D33" s="118"/>
      <c r="E33" s="24"/>
      <c r="F33" s="24"/>
      <c r="G33" s="24"/>
      <c r="H33" s="24"/>
      <c r="I33" s="24"/>
      <c r="J33" s="24"/>
      <c r="K33" s="24"/>
      <c r="L33" s="24"/>
      <c r="M33" s="24"/>
    </row>
    <row r="34" spans="1:13" ht="12.75" x14ac:dyDescent="0.2">
      <c r="A34" s="92"/>
      <c r="B34" s="93"/>
      <c r="C34" s="93"/>
      <c r="D34" s="93"/>
      <c r="E34" s="24"/>
      <c r="F34" s="24"/>
      <c r="G34" s="24"/>
      <c r="H34" s="24"/>
      <c r="I34" s="24"/>
      <c r="J34" s="24"/>
      <c r="K34" s="24"/>
      <c r="L34" s="24"/>
      <c r="M34" s="24"/>
    </row>
    <row r="35" spans="1:13" ht="34.700000000000003" customHeight="1" x14ac:dyDescent="0.2">
      <c r="A35" s="188" t="s">
        <v>152</v>
      </c>
      <c r="B35" s="188"/>
      <c r="C35" s="188"/>
      <c r="D35" s="188"/>
      <c r="E35" s="24"/>
      <c r="F35" s="24"/>
      <c r="G35" s="24"/>
      <c r="H35" s="24"/>
      <c r="I35" s="24"/>
      <c r="J35" s="24"/>
      <c r="K35" s="24"/>
      <c r="L35" s="24"/>
      <c r="M35" s="24"/>
    </row>
    <row r="36" spans="1:13" ht="12.75" x14ac:dyDescent="0.2">
      <c r="A36" s="92"/>
      <c r="B36" s="93"/>
      <c r="C36" s="93"/>
      <c r="D36" s="93"/>
      <c r="E36" s="24"/>
      <c r="F36" s="24"/>
      <c r="G36" s="24"/>
      <c r="H36" s="24"/>
      <c r="I36" s="24"/>
      <c r="J36" s="24"/>
      <c r="K36" s="24"/>
      <c r="L36" s="24"/>
      <c r="M36" s="24"/>
    </row>
    <row r="37" spans="1:13" ht="15.4" customHeight="1" x14ac:dyDescent="0.2">
      <c r="A37" s="192" t="s">
        <v>169</v>
      </c>
      <c r="B37" s="192"/>
      <c r="C37" s="192"/>
      <c r="D37" s="192"/>
      <c r="E37" s="24"/>
      <c r="F37" s="24"/>
      <c r="G37" s="24"/>
      <c r="H37" s="24"/>
      <c r="I37" s="24"/>
      <c r="J37" s="24"/>
      <c r="K37" s="24"/>
      <c r="L37" s="24"/>
      <c r="M37" s="24"/>
    </row>
    <row r="38" spans="1:13" ht="57" customHeight="1" x14ac:dyDescent="0.2">
      <c r="A38" s="192"/>
      <c r="B38" s="192"/>
      <c r="C38" s="192"/>
      <c r="D38" s="192"/>
      <c r="E38" s="24"/>
      <c r="F38" s="24"/>
      <c r="G38" s="24"/>
      <c r="H38" s="24"/>
      <c r="I38" s="24"/>
      <c r="J38" s="24"/>
      <c r="K38" s="24"/>
      <c r="L38" s="24"/>
      <c r="M38" s="24"/>
    </row>
    <row r="39" spans="1:13" x14ac:dyDescent="0.2">
      <c r="A39" s="23"/>
      <c r="B39" s="11"/>
      <c r="C39" s="11"/>
      <c r="D39" s="24"/>
      <c r="E39" s="24"/>
      <c r="F39" s="24"/>
      <c r="G39" s="24"/>
      <c r="H39" s="24"/>
      <c r="I39" s="24"/>
      <c r="J39" s="24"/>
      <c r="K39" s="24"/>
      <c r="L39" s="24"/>
      <c r="M39" s="24"/>
    </row>
    <row r="40" spans="1:13" ht="57.95" customHeight="1" x14ac:dyDescent="0.2">
      <c r="A40" s="190" t="s">
        <v>168</v>
      </c>
      <c r="B40" s="191"/>
      <c r="C40" s="191"/>
      <c r="D40" s="191"/>
      <c r="E40" s="24"/>
      <c r="F40" s="24"/>
      <c r="G40" s="24"/>
      <c r="H40" s="24"/>
      <c r="I40" s="24"/>
      <c r="J40" s="24"/>
      <c r="K40" s="24"/>
      <c r="L40" s="24"/>
      <c r="M40" s="24"/>
    </row>
    <row r="41" spans="1:13" x14ac:dyDescent="0.2">
      <c r="A41" s="23"/>
      <c r="B41" s="11"/>
      <c r="C41" s="11"/>
      <c r="D41" s="24"/>
      <c r="E41" s="24"/>
      <c r="F41" s="24"/>
      <c r="G41" s="24"/>
      <c r="H41" s="24"/>
      <c r="I41" s="24"/>
      <c r="J41" s="24"/>
      <c r="K41" s="24"/>
      <c r="L41" s="24"/>
      <c r="M41" s="24"/>
    </row>
    <row r="42" spans="1:13" ht="12.75" x14ac:dyDescent="0.2">
      <c r="A42" s="188" t="s">
        <v>184</v>
      </c>
      <c r="B42" s="188"/>
      <c r="C42" s="188"/>
      <c r="D42" s="188"/>
      <c r="E42" s="24"/>
      <c r="F42" s="24"/>
      <c r="G42" s="24"/>
      <c r="H42" s="24"/>
      <c r="I42" s="24"/>
      <c r="J42" s="24"/>
      <c r="K42" s="24"/>
      <c r="L42" s="24"/>
      <c r="M42" s="24"/>
    </row>
    <row r="43" spans="1:13" ht="19.5" customHeight="1" x14ac:dyDescent="0.2">
      <c r="A43" s="189"/>
      <c r="B43" s="189"/>
      <c r="C43" s="189"/>
      <c r="D43" s="189"/>
      <c r="E43" s="24"/>
      <c r="F43" s="24"/>
      <c r="G43" s="24"/>
      <c r="H43" s="24"/>
      <c r="I43" s="24"/>
      <c r="J43" s="24"/>
      <c r="K43" s="24"/>
      <c r="L43" s="24"/>
      <c r="M43" s="24"/>
    </row>
    <row r="44" spans="1:13" x14ac:dyDescent="0.2">
      <c r="A44" s="23"/>
      <c r="B44" s="11"/>
      <c r="C44" s="11"/>
      <c r="D44" s="24"/>
      <c r="E44" s="24"/>
      <c r="F44" s="24"/>
      <c r="G44" s="24"/>
      <c r="H44" s="24"/>
      <c r="I44" s="24"/>
      <c r="J44" s="24"/>
      <c r="K44" s="24"/>
      <c r="L44" s="24"/>
      <c r="M44" s="24"/>
    </row>
    <row r="45" spans="1:13" x14ac:dyDescent="0.2">
      <c r="A45" s="23"/>
      <c r="B45" s="11"/>
      <c r="C45" s="11"/>
      <c r="D45" s="24"/>
      <c r="E45" s="24"/>
      <c r="F45" s="24"/>
      <c r="G45" s="24"/>
      <c r="H45" s="24"/>
      <c r="I45" s="24"/>
      <c r="J45" s="24"/>
      <c r="K45" s="24"/>
      <c r="L45" s="24"/>
      <c r="M45" s="24"/>
    </row>
    <row r="46" spans="1:13" x14ac:dyDescent="0.2">
      <c r="A46" s="23"/>
      <c r="B46" s="11"/>
      <c r="C46" s="11"/>
      <c r="D46" s="24"/>
      <c r="E46" s="24"/>
      <c r="F46" s="24"/>
      <c r="G46" s="24"/>
      <c r="H46" s="24"/>
      <c r="I46" s="24"/>
      <c r="J46" s="24"/>
      <c r="K46" s="24"/>
      <c r="L46" s="24"/>
    </row>
    <row r="47" spans="1:13" x14ac:dyDescent="0.2">
      <c r="A47" s="23"/>
      <c r="B47" s="11"/>
      <c r="C47" s="11"/>
      <c r="D47" s="24"/>
      <c r="E47" s="24"/>
      <c r="F47" s="24"/>
      <c r="G47" s="24"/>
      <c r="H47" s="24"/>
      <c r="I47" s="24"/>
      <c r="J47" s="24"/>
      <c r="K47" s="24"/>
      <c r="L47" s="24"/>
    </row>
    <row r="48" spans="1:13" x14ac:dyDescent="0.2">
      <c r="A48" s="23"/>
      <c r="B48" s="11"/>
      <c r="C48" s="11"/>
      <c r="D48" s="24"/>
      <c r="E48" s="24"/>
      <c r="F48" s="24"/>
      <c r="G48" s="24"/>
      <c r="H48" s="24"/>
      <c r="I48" s="24"/>
      <c r="J48" s="24"/>
      <c r="K48" s="24"/>
      <c r="L48" s="24"/>
    </row>
    <row r="49" spans="1:12" x14ac:dyDescent="0.2">
      <c r="A49" s="23"/>
      <c r="B49" s="11"/>
      <c r="C49" s="11"/>
      <c r="D49" s="24"/>
      <c r="E49" s="24"/>
      <c r="F49" s="24"/>
      <c r="G49" s="24"/>
      <c r="H49" s="24"/>
      <c r="I49" s="24"/>
      <c r="J49" s="24"/>
      <c r="K49" s="24"/>
      <c r="L49" s="24"/>
    </row>
    <row r="50" spans="1:12" x14ac:dyDescent="0.2">
      <c r="A50" s="23"/>
      <c r="B50" s="11"/>
      <c r="C50" s="11"/>
      <c r="D50" s="24"/>
      <c r="E50" s="24"/>
      <c r="F50" s="24"/>
      <c r="G50" s="24"/>
      <c r="H50" s="24"/>
      <c r="I50" s="24"/>
      <c r="J50" s="24"/>
      <c r="K50" s="24"/>
      <c r="L50" s="24"/>
    </row>
    <row r="51" spans="1:12" x14ac:dyDescent="0.2">
      <c r="A51" s="23"/>
      <c r="B51" s="11"/>
      <c r="C51" s="11"/>
      <c r="D51" s="24"/>
      <c r="E51" s="24"/>
      <c r="F51" s="24"/>
      <c r="G51" s="24"/>
      <c r="H51" s="24"/>
      <c r="I51" s="24"/>
      <c r="J51" s="24"/>
      <c r="K51" s="24"/>
      <c r="L51" s="24"/>
    </row>
    <row r="52" spans="1:12" x14ac:dyDescent="0.2">
      <c r="A52" s="23"/>
      <c r="B52" s="11"/>
      <c r="C52" s="11"/>
      <c r="D52" s="24"/>
      <c r="E52" s="24"/>
      <c r="F52" s="24"/>
      <c r="G52" s="24"/>
      <c r="H52" s="24"/>
      <c r="I52" s="24"/>
      <c r="J52" s="24"/>
      <c r="K52" s="24"/>
      <c r="L52" s="24"/>
    </row>
    <row r="53" spans="1:12" x14ac:dyDescent="0.2">
      <c r="A53" s="23"/>
      <c r="B53" s="11"/>
      <c r="C53" s="11"/>
      <c r="D53" s="24"/>
      <c r="E53" s="24"/>
      <c r="F53" s="24"/>
      <c r="G53" s="24"/>
      <c r="H53" s="24"/>
      <c r="I53" s="24"/>
      <c r="J53" s="24"/>
      <c r="K53" s="24"/>
      <c r="L53" s="24"/>
    </row>
    <row r="54" spans="1:12" x14ac:dyDescent="0.2">
      <c r="A54" s="23"/>
      <c r="B54" s="11"/>
      <c r="C54" s="11"/>
      <c r="D54" s="24"/>
      <c r="E54" s="24"/>
      <c r="F54" s="24"/>
      <c r="G54" s="24"/>
      <c r="H54" s="24"/>
      <c r="I54" s="24"/>
      <c r="J54" s="24"/>
      <c r="K54" s="24"/>
      <c r="L54" s="24"/>
    </row>
    <row r="55" spans="1:12" x14ac:dyDescent="0.2">
      <c r="A55" s="23"/>
      <c r="B55" s="11"/>
      <c r="C55" s="11"/>
      <c r="D55" s="24"/>
      <c r="E55" s="24"/>
      <c r="F55" s="24"/>
      <c r="G55" s="24"/>
      <c r="H55" s="24"/>
      <c r="I55" s="24"/>
      <c r="J55" s="24"/>
      <c r="K55" s="24"/>
      <c r="L55" s="24"/>
    </row>
    <row r="56" spans="1:12" x14ac:dyDescent="0.2">
      <c r="A56" s="23"/>
      <c r="B56" s="11"/>
      <c r="C56" s="11"/>
      <c r="D56" s="24"/>
      <c r="E56" s="24"/>
      <c r="F56" s="24"/>
      <c r="G56" s="24"/>
      <c r="H56" s="24"/>
      <c r="I56" s="24"/>
      <c r="J56" s="24"/>
      <c r="K56" s="24"/>
      <c r="L56" s="24"/>
    </row>
    <row r="57" spans="1:12" x14ac:dyDescent="0.2">
      <c r="A57" s="23"/>
      <c r="B57" s="11"/>
      <c r="C57" s="11"/>
      <c r="D57" s="24"/>
      <c r="E57" s="24"/>
      <c r="F57" s="24"/>
      <c r="G57" s="24"/>
      <c r="H57" s="24"/>
      <c r="I57" s="24"/>
      <c r="J57" s="24"/>
      <c r="K57" s="24"/>
      <c r="L57" s="24"/>
    </row>
    <row r="58" spans="1:12" x14ac:dyDescent="0.2">
      <c r="A58" s="23"/>
      <c r="B58" s="11"/>
      <c r="C58" s="11"/>
      <c r="D58" s="24"/>
      <c r="E58" s="24"/>
      <c r="F58" s="24"/>
      <c r="G58" s="24"/>
      <c r="H58" s="24"/>
      <c r="I58" s="24"/>
      <c r="J58" s="24"/>
      <c r="K58" s="24"/>
      <c r="L58" s="24"/>
    </row>
    <row r="59" spans="1:12" x14ac:dyDescent="0.2">
      <c r="A59" s="23"/>
      <c r="B59" s="11"/>
      <c r="C59" s="11"/>
      <c r="D59" s="24"/>
      <c r="E59" s="24"/>
      <c r="F59" s="24"/>
      <c r="G59" s="24"/>
      <c r="H59" s="24"/>
      <c r="I59" s="24"/>
      <c r="J59" s="24"/>
      <c r="K59" s="24"/>
      <c r="L59" s="24"/>
    </row>
    <row r="60" spans="1:12" x14ac:dyDescent="0.2">
      <c r="A60" s="23"/>
      <c r="B60" s="11"/>
      <c r="C60" s="11"/>
      <c r="D60" s="24"/>
      <c r="E60" s="24"/>
      <c r="F60" s="24"/>
      <c r="G60" s="24"/>
      <c r="H60" s="24"/>
      <c r="I60" s="24"/>
      <c r="J60" s="24"/>
      <c r="K60" s="24"/>
      <c r="L60" s="24"/>
    </row>
    <row r="61" spans="1:12" x14ac:dyDescent="0.2">
      <c r="A61" s="23"/>
      <c r="B61" s="11"/>
      <c r="C61" s="11"/>
      <c r="D61" s="24"/>
      <c r="E61" s="24"/>
      <c r="F61" s="24"/>
      <c r="G61" s="24"/>
      <c r="H61" s="24"/>
      <c r="I61" s="24"/>
      <c r="J61" s="24"/>
      <c r="K61" s="24"/>
      <c r="L61" s="24"/>
    </row>
    <row r="62" spans="1:12" x14ac:dyDescent="0.2">
      <c r="A62" s="23"/>
      <c r="B62" s="11"/>
      <c r="C62" s="11"/>
      <c r="D62" s="24"/>
      <c r="E62" s="24"/>
      <c r="F62" s="24"/>
      <c r="G62" s="24"/>
      <c r="H62" s="24"/>
      <c r="I62" s="24"/>
      <c r="J62" s="24"/>
      <c r="K62" s="24"/>
      <c r="L62" s="24"/>
    </row>
    <row r="63" spans="1:12" x14ac:dyDescent="0.2">
      <c r="A63" s="23"/>
      <c r="B63" s="11"/>
      <c r="C63" s="11"/>
      <c r="D63" s="24"/>
      <c r="E63" s="24"/>
      <c r="F63" s="24"/>
      <c r="G63" s="24"/>
      <c r="H63" s="24"/>
      <c r="I63" s="24"/>
      <c r="J63" s="24"/>
      <c r="K63" s="24"/>
      <c r="L63" s="24"/>
    </row>
    <row r="64" spans="1:12" x14ac:dyDescent="0.2">
      <c r="A64" s="23"/>
      <c r="B64" s="11"/>
      <c r="C64" s="11"/>
      <c r="D64" s="24"/>
      <c r="E64" s="24"/>
      <c r="F64" s="24"/>
      <c r="G64" s="24"/>
      <c r="H64" s="24"/>
      <c r="I64" s="24"/>
      <c r="J64" s="24"/>
      <c r="K64" s="24"/>
      <c r="L64" s="24"/>
    </row>
    <row r="65" spans="1:12" x14ac:dyDescent="0.2">
      <c r="A65" s="23"/>
      <c r="B65" s="11"/>
      <c r="C65" s="11"/>
      <c r="D65" s="24"/>
      <c r="E65" s="24"/>
      <c r="F65" s="24"/>
      <c r="G65" s="24"/>
      <c r="H65" s="24"/>
      <c r="I65" s="24"/>
      <c r="J65" s="24"/>
      <c r="K65" s="24"/>
      <c r="L65" s="24"/>
    </row>
    <row r="66" spans="1:12" x14ac:dyDescent="0.2">
      <c r="A66" s="23"/>
      <c r="B66" s="11"/>
      <c r="C66" s="11"/>
      <c r="D66" s="24"/>
      <c r="E66" s="24"/>
      <c r="F66" s="24"/>
      <c r="G66" s="24"/>
      <c r="H66" s="24"/>
      <c r="I66" s="24"/>
      <c r="J66" s="24"/>
      <c r="K66" s="24"/>
      <c r="L66" s="24"/>
    </row>
    <row r="67" spans="1:12" x14ac:dyDescent="0.2">
      <c r="A67" s="23"/>
      <c r="B67" s="11"/>
      <c r="C67" s="11"/>
      <c r="D67" s="24"/>
      <c r="E67" s="24"/>
      <c r="F67" s="24"/>
      <c r="G67" s="24"/>
      <c r="H67" s="24"/>
      <c r="I67" s="24"/>
      <c r="J67" s="24"/>
      <c r="K67" s="24"/>
      <c r="L67" s="24"/>
    </row>
    <row r="68" spans="1:12" x14ac:dyDescent="0.2">
      <c r="A68" s="23"/>
      <c r="B68" s="11"/>
      <c r="C68" s="11"/>
      <c r="D68" s="24"/>
      <c r="E68" s="24"/>
      <c r="F68" s="24"/>
      <c r="G68" s="24"/>
      <c r="H68" s="24"/>
      <c r="I68" s="24"/>
      <c r="J68" s="24"/>
      <c r="K68" s="24"/>
      <c r="L68" s="24"/>
    </row>
    <row r="69" spans="1:12" x14ac:dyDescent="0.2">
      <c r="A69" s="23"/>
      <c r="B69" s="11"/>
      <c r="C69" s="11"/>
      <c r="D69" s="24"/>
      <c r="E69" s="24"/>
      <c r="F69" s="24"/>
      <c r="G69" s="24"/>
      <c r="H69" s="24"/>
      <c r="I69" s="24"/>
      <c r="J69" s="24"/>
      <c r="K69" s="24"/>
      <c r="L69" s="24"/>
    </row>
    <row r="70" spans="1:12" x14ac:dyDescent="0.2">
      <c r="A70" s="23"/>
      <c r="B70" s="11"/>
      <c r="C70" s="11"/>
      <c r="D70" s="24"/>
      <c r="E70" s="24"/>
      <c r="F70" s="24"/>
      <c r="G70" s="24"/>
      <c r="H70" s="24"/>
      <c r="I70" s="24"/>
      <c r="J70" s="24"/>
      <c r="K70" s="24"/>
      <c r="L70" s="24"/>
    </row>
    <row r="71" spans="1:12" x14ac:dyDescent="0.2">
      <c r="A71" s="23"/>
      <c r="B71" s="11"/>
      <c r="C71" s="11"/>
      <c r="D71" s="24"/>
      <c r="E71" s="24"/>
      <c r="F71" s="24"/>
      <c r="G71" s="24"/>
      <c r="H71" s="24"/>
      <c r="I71" s="24"/>
      <c r="J71" s="24"/>
      <c r="K71" s="24"/>
      <c r="L71" s="24"/>
    </row>
    <row r="72" spans="1:12" x14ac:dyDescent="0.2">
      <c r="A72" s="23"/>
      <c r="B72" s="11"/>
      <c r="C72" s="11"/>
      <c r="D72" s="24"/>
      <c r="E72" s="24"/>
      <c r="F72" s="24"/>
      <c r="G72" s="24"/>
      <c r="H72" s="24"/>
      <c r="I72" s="24"/>
      <c r="J72" s="24"/>
      <c r="K72" s="24"/>
      <c r="L72" s="24"/>
    </row>
    <row r="73" spans="1:12" x14ac:dyDescent="0.2">
      <c r="A73" s="23"/>
      <c r="B73" s="11"/>
      <c r="C73" s="11"/>
      <c r="D73" s="24"/>
      <c r="E73" s="24"/>
      <c r="F73" s="24"/>
      <c r="G73" s="24"/>
      <c r="H73" s="24"/>
      <c r="I73" s="24"/>
      <c r="J73" s="24"/>
      <c r="K73" s="24"/>
      <c r="L73" s="24"/>
    </row>
    <row r="74" spans="1:12" x14ac:dyDescent="0.2">
      <c r="A74" s="23"/>
      <c r="B74" s="11"/>
      <c r="C74" s="11"/>
      <c r="D74" s="24"/>
      <c r="E74" s="24"/>
      <c r="F74" s="24"/>
      <c r="G74" s="24"/>
      <c r="H74" s="24"/>
      <c r="I74" s="24"/>
      <c r="J74" s="24"/>
      <c r="K74" s="24"/>
      <c r="L74" s="24"/>
    </row>
    <row r="75" spans="1:12" x14ac:dyDescent="0.2">
      <c r="A75" s="23"/>
      <c r="B75" s="11"/>
      <c r="C75" s="11"/>
      <c r="D75" s="24"/>
      <c r="E75" s="24"/>
      <c r="F75" s="24"/>
      <c r="G75" s="24"/>
      <c r="H75" s="24"/>
      <c r="I75" s="24"/>
      <c r="J75" s="24"/>
      <c r="K75" s="24"/>
      <c r="L75" s="24"/>
    </row>
    <row r="76" spans="1:12" x14ac:dyDescent="0.2">
      <c r="A76" s="23"/>
      <c r="B76" s="11"/>
      <c r="C76" s="11"/>
      <c r="D76" s="24"/>
      <c r="E76" s="24"/>
      <c r="F76" s="24"/>
      <c r="G76" s="24"/>
      <c r="H76" s="24"/>
      <c r="I76" s="24"/>
      <c r="J76" s="24"/>
      <c r="K76" s="24"/>
      <c r="L76" s="24"/>
    </row>
    <row r="77" spans="1:12" x14ac:dyDescent="0.2">
      <c r="A77" s="23"/>
      <c r="B77" s="11"/>
      <c r="C77" s="11"/>
      <c r="D77" s="24"/>
      <c r="E77" s="24"/>
      <c r="F77" s="24"/>
      <c r="G77" s="24"/>
      <c r="H77" s="24"/>
      <c r="I77" s="24"/>
      <c r="J77" s="24"/>
      <c r="K77" s="24"/>
      <c r="L77" s="24"/>
    </row>
    <row r="78" spans="1:12" x14ac:dyDescent="0.2">
      <c r="A78" s="23"/>
      <c r="B78" s="11"/>
      <c r="C78" s="11"/>
      <c r="D78" s="24"/>
      <c r="E78" s="24"/>
      <c r="F78" s="24"/>
      <c r="G78" s="24"/>
      <c r="H78" s="24"/>
      <c r="I78" s="24"/>
      <c r="J78" s="24"/>
      <c r="K78" s="24"/>
      <c r="L78" s="24"/>
    </row>
    <row r="79" spans="1:12" x14ac:dyDescent="0.2">
      <c r="A79" s="23"/>
      <c r="B79" s="11"/>
      <c r="C79" s="11"/>
      <c r="D79" s="24"/>
      <c r="E79" s="24"/>
      <c r="F79" s="24"/>
      <c r="G79" s="24"/>
      <c r="H79" s="24"/>
      <c r="I79" s="24"/>
      <c r="J79" s="24"/>
      <c r="K79" s="24"/>
      <c r="L79" s="24"/>
    </row>
    <row r="80" spans="1:12" x14ac:dyDescent="0.2">
      <c r="A80" s="23"/>
      <c r="B80" s="11"/>
      <c r="C80" s="11"/>
      <c r="D80" s="24"/>
      <c r="E80" s="24"/>
      <c r="F80" s="24"/>
      <c r="G80" s="24"/>
      <c r="H80" s="24"/>
      <c r="I80" s="24"/>
      <c r="J80" s="24"/>
      <c r="K80" s="24"/>
      <c r="L80" s="24"/>
    </row>
    <row r="81" spans="1:12" x14ac:dyDescent="0.2">
      <c r="A81" s="23"/>
      <c r="B81" s="11"/>
      <c r="C81" s="11"/>
      <c r="D81" s="24"/>
      <c r="E81" s="24"/>
      <c r="F81" s="24"/>
      <c r="G81" s="24"/>
      <c r="H81" s="24"/>
      <c r="I81" s="24"/>
      <c r="J81" s="24"/>
      <c r="K81" s="24"/>
      <c r="L81" s="24"/>
    </row>
    <row r="82" spans="1:12" x14ac:dyDescent="0.2">
      <c r="A82" s="23"/>
      <c r="B82" s="11"/>
      <c r="C82" s="11"/>
      <c r="D82" s="24"/>
      <c r="E82" s="24"/>
      <c r="F82" s="24"/>
      <c r="G82" s="24"/>
      <c r="H82" s="24"/>
      <c r="I82" s="24"/>
      <c r="J82" s="24"/>
      <c r="K82" s="24"/>
      <c r="L82" s="24"/>
    </row>
    <row r="83" spans="1:12" x14ac:dyDescent="0.2">
      <c r="A83" s="23"/>
      <c r="B83" s="11"/>
      <c r="C83" s="11"/>
      <c r="D83" s="24"/>
      <c r="E83" s="24"/>
      <c r="F83" s="24"/>
      <c r="G83" s="24"/>
      <c r="H83" s="24"/>
      <c r="I83" s="24"/>
      <c r="J83" s="24"/>
      <c r="K83" s="24"/>
      <c r="L83" s="24"/>
    </row>
    <row r="84" spans="1:12" x14ac:dyDescent="0.2">
      <c r="A84" s="23"/>
      <c r="B84" s="11"/>
      <c r="C84" s="11"/>
      <c r="D84" s="24"/>
      <c r="E84" s="24"/>
      <c r="F84" s="24"/>
      <c r="G84" s="24"/>
      <c r="H84" s="24"/>
      <c r="I84" s="24"/>
      <c r="J84" s="24"/>
      <c r="K84" s="24"/>
      <c r="L84" s="24"/>
    </row>
    <row r="85" spans="1:12" x14ac:dyDescent="0.2">
      <c r="A85" s="23"/>
      <c r="B85" s="11"/>
      <c r="C85" s="11"/>
      <c r="D85" s="24"/>
      <c r="E85" s="24"/>
      <c r="F85" s="24"/>
      <c r="G85" s="24"/>
      <c r="H85" s="24"/>
      <c r="I85" s="24"/>
      <c r="J85" s="24"/>
      <c r="K85" s="24"/>
      <c r="L85" s="24"/>
    </row>
    <row r="86" spans="1:12" x14ac:dyDescent="0.2">
      <c r="A86" s="23"/>
      <c r="B86" s="11"/>
      <c r="C86" s="11"/>
      <c r="D86" s="24"/>
      <c r="E86" s="24"/>
      <c r="F86" s="24"/>
      <c r="G86" s="24"/>
      <c r="H86" s="24"/>
      <c r="I86" s="24"/>
      <c r="J86" s="24"/>
      <c r="K86" s="24"/>
      <c r="L86" s="24"/>
    </row>
    <row r="87" spans="1:12" x14ac:dyDescent="0.2">
      <c r="A87" s="23"/>
      <c r="B87" s="11"/>
      <c r="C87" s="11"/>
      <c r="D87" s="24"/>
      <c r="E87" s="24"/>
      <c r="F87" s="24"/>
      <c r="G87" s="24"/>
      <c r="H87" s="24"/>
      <c r="I87" s="24"/>
      <c r="J87" s="24"/>
      <c r="K87" s="24"/>
      <c r="L87" s="24"/>
    </row>
    <row r="88" spans="1:12" x14ac:dyDescent="0.2">
      <c r="A88" s="23"/>
      <c r="B88" s="11"/>
      <c r="C88" s="11"/>
      <c r="D88" s="24"/>
      <c r="E88" s="24"/>
      <c r="F88" s="24"/>
      <c r="G88" s="24"/>
      <c r="H88" s="24"/>
      <c r="I88" s="24"/>
      <c r="J88" s="24"/>
      <c r="K88" s="24"/>
      <c r="L88" s="24"/>
    </row>
    <row r="89" spans="1:12" x14ac:dyDescent="0.2">
      <c r="A89" s="23"/>
      <c r="B89" s="11"/>
      <c r="C89" s="11"/>
      <c r="D89" s="24"/>
      <c r="E89" s="24"/>
      <c r="F89" s="24"/>
      <c r="G89" s="24"/>
      <c r="H89" s="24"/>
      <c r="I89" s="24"/>
      <c r="J89" s="24"/>
      <c r="K89" s="24"/>
      <c r="L89" s="24"/>
    </row>
    <row r="90" spans="1:12" x14ac:dyDescent="0.2">
      <c r="A90" s="23"/>
      <c r="B90" s="11"/>
      <c r="C90" s="11"/>
      <c r="D90" s="24"/>
      <c r="E90" s="24"/>
      <c r="F90" s="24"/>
      <c r="G90" s="24"/>
      <c r="H90" s="24"/>
      <c r="I90" s="24"/>
      <c r="J90" s="24"/>
      <c r="K90" s="24"/>
      <c r="L90" s="24"/>
    </row>
    <row r="91" spans="1:12" x14ac:dyDescent="0.2">
      <c r="A91" s="23"/>
      <c r="B91" s="11"/>
      <c r="C91" s="11"/>
      <c r="D91" s="24"/>
      <c r="E91" s="24"/>
      <c r="F91" s="24"/>
      <c r="G91" s="24"/>
      <c r="H91" s="24"/>
      <c r="I91" s="24"/>
      <c r="J91" s="24"/>
      <c r="K91" s="24"/>
      <c r="L91" s="24"/>
    </row>
    <row r="92" spans="1:12" x14ac:dyDescent="0.2">
      <c r="A92" s="23"/>
      <c r="B92" s="11"/>
      <c r="C92" s="11"/>
      <c r="D92" s="24"/>
      <c r="E92" s="24"/>
      <c r="F92" s="24"/>
      <c r="G92" s="24"/>
      <c r="H92" s="24"/>
      <c r="I92" s="24"/>
      <c r="J92" s="24"/>
      <c r="K92" s="24"/>
      <c r="L92" s="24"/>
    </row>
    <row r="93" spans="1:12" x14ac:dyDescent="0.2">
      <c r="A93" s="23"/>
      <c r="B93" s="11"/>
      <c r="C93" s="11"/>
      <c r="D93" s="24"/>
      <c r="E93" s="24"/>
      <c r="F93" s="24"/>
      <c r="G93" s="24"/>
      <c r="H93" s="24"/>
      <c r="I93" s="24"/>
      <c r="J93" s="24"/>
      <c r="K93" s="24"/>
      <c r="L93" s="24"/>
    </row>
    <row r="94" spans="1:12" x14ac:dyDescent="0.2">
      <c r="A94" s="23"/>
      <c r="B94" s="11"/>
      <c r="C94" s="11"/>
      <c r="D94" s="24"/>
      <c r="E94" s="24"/>
      <c r="F94" s="24"/>
      <c r="G94" s="24"/>
      <c r="H94" s="24"/>
      <c r="I94" s="24"/>
      <c r="J94" s="24"/>
      <c r="K94" s="24"/>
      <c r="L94" s="24"/>
    </row>
    <row r="95" spans="1:12" x14ac:dyDescent="0.2">
      <c r="A95" s="23"/>
      <c r="B95" s="11"/>
      <c r="C95" s="11"/>
      <c r="D95" s="24"/>
      <c r="E95" s="24"/>
      <c r="F95" s="24"/>
      <c r="G95" s="24"/>
      <c r="H95" s="24"/>
      <c r="I95" s="24"/>
      <c r="J95" s="24"/>
      <c r="K95" s="24"/>
      <c r="L95" s="24"/>
    </row>
    <row r="96" spans="1:12" x14ac:dyDescent="0.2">
      <c r="A96" s="23"/>
      <c r="B96" s="11"/>
      <c r="C96" s="11"/>
      <c r="D96" s="24"/>
      <c r="E96" s="24"/>
      <c r="F96" s="24"/>
      <c r="G96" s="24"/>
      <c r="H96" s="24"/>
      <c r="I96" s="24"/>
      <c r="J96" s="24"/>
      <c r="K96" s="24"/>
      <c r="L96" s="24"/>
    </row>
    <row r="97" spans="1:12" x14ac:dyDescent="0.2">
      <c r="A97" s="23"/>
      <c r="B97" s="11"/>
      <c r="C97" s="11"/>
      <c r="D97" s="24"/>
      <c r="E97" s="24"/>
      <c r="F97" s="24"/>
      <c r="G97" s="24"/>
      <c r="H97" s="24"/>
      <c r="I97" s="24"/>
      <c r="J97" s="24"/>
      <c r="K97" s="24"/>
      <c r="L97" s="24"/>
    </row>
    <row r="98" spans="1:12" x14ac:dyDescent="0.2">
      <c r="A98" s="23"/>
      <c r="B98" s="11"/>
      <c r="C98" s="11"/>
      <c r="D98" s="24"/>
      <c r="E98" s="24"/>
      <c r="F98" s="24"/>
      <c r="G98" s="24"/>
      <c r="H98" s="24"/>
      <c r="I98" s="24"/>
      <c r="J98" s="24"/>
      <c r="K98" s="24"/>
      <c r="L98" s="24"/>
    </row>
    <row r="99" spans="1:12" x14ac:dyDescent="0.2">
      <c r="A99" s="23"/>
      <c r="B99" s="11"/>
      <c r="C99" s="11"/>
      <c r="D99" s="24"/>
      <c r="E99" s="24"/>
      <c r="F99" s="24"/>
      <c r="G99" s="24"/>
      <c r="H99" s="24"/>
      <c r="I99" s="24"/>
      <c r="J99" s="24"/>
      <c r="K99" s="24"/>
      <c r="L99" s="24"/>
    </row>
    <row r="100" spans="1:12" x14ac:dyDescent="0.2">
      <c r="A100" s="23"/>
      <c r="B100" s="11"/>
      <c r="C100" s="11"/>
      <c r="D100" s="24"/>
      <c r="E100" s="24"/>
      <c r="F100" s="24"/>
      <c r="G100" s="24"/>
      <c r="H100" s="24"/>
      <c r="I100" s="24"/>
      <c r="J100" s="24"/>
      <c r="K100" s="24"/>
      <c r="L100" s="24"/>
    </row>
    <row r="101" spans="1:12" x14ac:dyDescent="0.2">
      <c r="A101" s="23"/>
      <c r="B101" s="11"/>
      <c r="C101" s="11"/>
      <c r="D101" s="24"/>
      <c r="E101" s="24"/>
      <c r="F101" s="24"/>
      <c r="G101" s="24"/>
      <c r="H101" s="24"/>
      <c r="I101" s="24"/>
      <c r="J101" s="24"/>
      <c r="K101" s="24"/>
      <c r="L101" s="24"/>
    </row>
    <row r="102" spans="1:12" x14ac:dyDescent="0.2">
      <c r="A102" s="23"/>
      <c r="B102" s="11"/>
      <c r="C102" s="11"/>
      <c r="D102" s="24"/>
      <c r="E102" s="24"/>
      <c r="F102" s="24"/>
      <c r="G102" s="24"/>
      <c r="H102" s="24"/>
      <c r="I102" s="24"/>
      <c r="J102" s="24"/>
      <c r="K102" s="24"/>
      <c r="L102" s="24"/>
    </row>
  </sheetData>
  <sheetProtection algorithmName="SHA-512" hashValue="HHpGhPV5VQ/8t+mJOxJV2pdhNt0Yji8oJDhn3J0wurQp11DaLbXV3KGEH2ihQciN5ZxWu4oIDHKESu1riY2x3g==" saltValue="4RDG/3SBDqeRKtdO2Avb9Q==" spinCount="100000" sheet="1" objects="1" scenarios="1"/>
  <mergeCells count="9">
    <mergeCell ref="A42:D43"/>
    <mergeCell ref="A40:D40"/>
    <mergeCell ref="A37:D38"/>
    <mergeCell ref="A1:D1"/>
    <mergeCell ref="A35:D35"/>
    <mergeCell ref="A14:A20"/>
    <mergeCell ref="A12:A13"/>
    <mergeCell ref="A4:D4"/>
    <mergeCell ref="A2:D2"/>
  </mergeCells>
  <dataValidations count="3">
    <dataValidation type="custom" allowBlank="1" showInputMessage="1" sqref="C10 C27 C29" xr:uid="{00000000-0002-0000-0100-000000000000}">
      <formula1>ROUND(C10,2)</formula1>
    </dataValidation>
    <dataValidation type="custom" allowBlank="1" showInputMessage="1" sqref="C14:C15" xr:uid="{00000000-0002-0000-0100-000001000000}">
      <formula1>ROUND(C14,0)</formula1>
    </dataValidation>
    <dataValidation allowBlank="1" showInputMessage="1" sqref="C23" xr:uid="{00000000-0002-0000-0100-000002000000}"/>
  </dataValidations>
  <pageMargins left="0.70866141732283472" right="0.70866141732283472" top="0.78740157480314965" bottom="0.78740157480314965" header="0.31496062992125984" footer="0.31496062992125984"/>
  <pageSetup paperSize="9" scale="65" orientation="portrait" r:id="rId1"/>
  <headerFooter>
    <oddFooter>&amp;L&amp;7TAB-13748/12.25</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3000000}">
          <x14:formula1>
            <xm:f>Grunddaten!$A$90:$A$91</xm:f>
          </x14:formula1>
          <xm:sqref>C11 C28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7"/>
  <sheetViews>
    <sheetView zoomScale="85" zoomScaleNormal="85" workbookViewId="0">
      <selection sqref="A1:D1"/>
    </sheetView>
  </sheetViews>
  <sheetFormatPr baseColWidth="10" defaultRowHeight="15" x14ac:dyDescent="0.2"/>
  <cols>
    <col min="1" max="1" width="5.5703125" style="5" customWidth="1"/>
    <col min="2" max="2" width="58.7109375" style="2" customWidth="1"/>
    <col min="3" max="3" width="17.140625" style="2" customWidth="1"/>
    <col min="4" max="4" width="34.5703125" style="19" customWidth="1"/>
  </cols>
  <sheetData>
    <row r="1" spans="1:8" ht="42.95" customHeight="1" x14ac:dyDescent="0.2">
      <c r="A1" s="200" t="s">
        <v>187</v>
      </c>
      <c r="B1" s="200"/>
      <c r="C1" s="200"/>
      <c r="D1" s="200"/>
      <c r="E1" s="24"/>
      <c r="F1" s="24"/>
      <c r="G1" s="24"/>
      <c r="H1" s="24"/>
    </row>
    <row r="2" spans="1:8" ht="23.45" customHeight="1" x14ac:dyDescent="0.2">
      <c r="A2" s="170" t="s">
        <v>8</v>
      </c>
      <c r="B2" s="170"/>
      <c r="C2" s="170"/>
      <c r="D2" s="170"/>
      <c r="E2" s="24"/>
      <c r="F2" s="24"/>
      <c r="G2" s="24"/>
      <c r="H2" s="24"/>
    </row>
    <row r="3" spans="1:8" ht="23.45" customHeight="1" x14ac:dyDescent="0.2">
      <c r="A3" s="197" t="s">
        <v>20</v>
      </c>
      <c r="B3" s="197"/>
      <c r="C3" s="197"/>
      <c r="D3" s="153" t="s">
        <v>42</v>
      </c>
      <c r="E3" s="24"/>
      <c r="F3" s="24"/>
      <c r="G3" s="24"/>
      <c r="H3" s="24"/>
    </row>
    <row r="4" spans="1:8" ht="54" customHeight="1" x14ac:dyDescent="0.2">
      <c r="A4" s="154" t="s">
        <v>61</v>
      </c>
      <c r="B4" s="61" t="s">
        <v>185</v>
      </c>
      <c r="C4" s="74"/>
      <c r="D4" s="105"/>
      <c r="E4" s="24"/>
      <c r="F4" s="24"/>
      <c r="G4" s="24"/>
      <c r="H4" s="24"/>
    </row>
    <row r="5" spans="1:8" ht="72" customHeight="1" x14ac:dyDescent="0.2">
      <c r="A5" s="154" t="s">
        <v>62</v>
      </c>
      <c r="B5" s="49" t="s">
        <v>186</v>
      </c>
      <c r="C5" s="74"/>
      <c r="D5" s="20" t="s">
        <v>67</v>
      </c>
      <c r="E5" s="24"/>
      <c r="F5" s="24"/>
      <c r="G5" s="24"/>
      <c r="H5" s="24"/>
    </row>
    <row r="6" spans="1:8" ht="36" customHeight="1" x14ac:dyDescent="0.2">
      <c r="A6" s="198" t="s">
        <v>63</v>
      </c>
      <c r="B6" s="49" t="s">
        <v>130</v>
      </c>
      <c r="C6" s="69"/>
      <c r="D6" s="20"/>
      <c r="E6" s="24"/>
      <c r="F6" s="24"/>
      <c r="G6" s="24"/>
      <c r="H6" s="24"/>
    </row>
    <row r="7" spans="1:8" ht="36" customHeight="1" x14ac:dyDescent="0.2">
      <c r="A7" s="198"/>
      <c r="B7" s="49" t="s">
        <v>134</v>
      </c>
      <c r="C7" s="72">
        <f>ROUND(C6*0.026,2)</f>
        <v>0</v>
      </c>
      <c r="D7" s="20"/>
      <c r="E7" s="24"/>
      <c r="F7" s="24"/>
      <c r="G7" s="24"/>
      <c r="H7" s="24"/>
    </row>
    <row r="8" spans="1:8" ht="54" customHeight="1" x14ac:dyDescent="0.2">
      <c r="A8" s="198"/>
      <c r="B8" s="49" t="s">
        <v>135</v>
      </c>
      <c r="C8" s="72">
        <f>C6+C7</f>
        <v>0</v>
      </c>
      <c r="D8" s="20"/>
      <c r="E8" s="24"/>
      <c r="F8" s="24"/>
      <c r="G8" s="24"/>
      <c r="H8" s="24"/>
    </row>
    <row r="9" spans="1:8" ht="18" customHeight="1" x14ac:dyDescent="0.2">
      <c r="A9" s="198"/>
      <c r="B9" s="49" t="s">
        <v>145</v>
      </c>
      <c r="C9" s="155">
        <f>'5.4.1'!C20</f>
        <v>0</v>
      </c>
      <c r="D9" s="20"/>
      <c r="E9" s="24"/>
      <c r="F9" s="24"/>
      <c r="G9" s="24"/>
      <c r="H9" s="24"/>
    </row>
    <row r="10" spans="1:8" ht="18" customHeight="1" x14ac:dyDescent="0.2">
      <c r="A10" s="198"/>
      <c r="B10" s="49" t="s">
        <v>136</v>
      </c>
      <c r="C10" s="72">
        <f>ROUND(C8*C9,2)</f>
        <v>0</v>
      </c>
      <c r="D10" s="20"/>
      <c r="E10" s="24"/>
      <c r="F10" s="24"/>
      <c r="G10" s="24"/>
      <c r="H10" s="24"/>
    </row>
    <row r="11" spans="1:8" ht="72" customHeight="1" x14ac:dyDescent="0.2">
      <c r="A11" s="199"/>
      <c r="B11" s="49" t="s">
        <v>137</v>
      </c>
      <c r="C11" s="72">
        <f>C8+C10</f>
        <v>0</v>
      </c>
      <c r="D11" s="20"/>
      <c r="E11" s="24"/>
      <c r="F11" s="24"/>
      <c r="G11" s="24"/>
      <c r="H11" s="24"/>
    </row>
    <row r="12" spans="1:8" ht="36" customHeight="1" x14ac:dyDescent="0.2">
      <c r="A12" s="154" t="s">
        <v>64</v>
      </c>
      <c r="B12" s="49" t="s">
        <v>140</v>
      </c>
      <c r="C12" s="72">
        <f>ROUND(IF(C5&lt;&gt;0,C11*C5,C11*C4),2)</f>
        <v>0</v>
      </c>
      <c r="D12" s="20"/>
      <c r="E12" s="24"/>
      <c r="F12" s="24"/>
      <c r="G12" s="24"/>
      <c r="H12" s="24"/>
    </row>
    <row r="13" spans="1:8" ht="36" customHeight="1" x14ac:dyDescent="0.2">
      <c r="A13" s="154" t="s">
        <v>65</v>
      </c>
      <c r="B13" s="147" t="s">
        <v>194</v>
      </c>
      <c r="C13" s="69"/>
      <c r="D13" s="20"/>
      <c r="E13" s="24"/>
      <c r="F13" s="24"/>
      <c r="G13" s="24"/>
      <c r="H13" s="24"/>
    </row>
    <row r="14" spans="1:8" ht="36" customHeight="1" x14ac:dyDescent="0.2">
      <c r="A14" s="154" t="s">
        <v>66</v>
      </c>
      <c r="B14" s="49" t="s">
        <v>138</v>
      </c>
      <c r="C14" s="72">
        <f>ROUND(IF(C5&lt;&gt;0,C13*C5,C13*C4),2)</f>
        <v>0</v>
      </c>
      <c r="D14" s="20"/>
      <c r="E14" s="24"/>
      <c r="F14" s="24"/>
      <c r="G14" s="24"/>
      <c r="H14" s="24"/>
    </row>
    <row r="15" spans="1:8" ht="36" customHeight="1" x14ac:dyDescent="0.2">
      <c r="A15" s="70" t="s">
        <v>19</v>
      </c>
      <c r="B15" s="156" t="s">
        <v>139</v>
      </c>
      <c r="C15" s="52">
        <f>C12-C14</f>
        <v>0</v>
      </c>
      <c r="D15" s="20"/>
      <c r="E15" s="24"/>
      <c r="F15" s="24"/>
      <c r="G15" s="24"/>
      <c r="H15" s="24"/>
    </row>
    <row r="16" spans="1:8" x14ac:dyDescent="0.2">
      <c r="A16" s="10"/>
      <c r="B16" s="11"/>
      <c r="C16" s="11"/>
      <c r="D16" s="157"/>
      <c r="E16" s="24"/>
      <c r="F16" s="24"/>
      <c r="G16" s="24"/>
      <c r="H16" s="24"/>
    </row>
    <row r="17" spans="1:8" ht="35.450000000000003" customHeight="1" x14ac:dyDescent="0.2">
      <c r="A17" s="192" t="s">
        <v>45</v>
      </c>
      <c r="B17" s="192"/>
      <c r="C17" s="192"/>
      <c r="D17" s="192"/>
      <c r="E17" s="24"/>
      <c r="F17" s="24"/>
      <c r="G17" s="24"/>
      <c r="H17" s="24"/>
    </row>
    <row r="18" spans="1:8" ht="26.65" customHeight="1" x14ac:dyDescent="0.2">
      <c r="A18" s="158"/>
      <c r="B18" s="11"/>
      <c r="C18" s="11"/>
      <c r="D18" s="157"/>
      <c r="E18" s="24"/>
      <c r="F18" s="24"/>
      <c r="G18" s="24"/>
      <c r="H18" s="24"/>
    </row>
    <row r="19" spans="1:8" x14ac:dyDescent="0.2">
      <c r="A19" s="10"/>
      <c r="B19" s="11"/>
      <c r="C19" s="11"/>
      <c r="D19" s="157"/>
      <c r="E19" s="24"/>
      <c r="F19" s="24"/>
      <c r="G19" s="24"/>
      <c r="H19" s="24"/>
    </row>
    <row r="20" spans="1:8" x14ac:dyDescent="0.2">
      <c r="A20" s="10"/>
      <c r="B20" s="11"/>
      <c r="C20" s="11"/>
      <c r="D20" s="157"/>
      <c r="E20" s="24"/>
      <c r="F20" s="24"/>
      <c r="G20" s="24"/>
      <c r="H20" s="24"/>
    </row>
    <row r="21" spans="1:8" x14ac:dyDescent="0.2">
      <c r="A21" s="10"/>
      <c r="B21" s="11"/>
      <c r="C21" s="11"/>
      <c r="D21" s="157"/>
      <c r="E21" s="24"/>
      <c r="F21" s="24"/>
      <c r="G21" s="24"/>
      <c r="H21" s="24"/>
    </row>
    <row r="22" spans="1:8" x14ac:dyDescent="0.2">
      <c r="A22" s="10"/>
      <c r="B22" s="11"/>
      <c r="C22" s="11"/>
      <c r="D22" s="157"/>
      <c r="E22" s="24"/>
      <c r="F22" s="24"/>
      <c r="G22" s="24"/>
      <c r="H22" s="24"/>
    </row>
    <row r="23" spans="1:8" x14ac:dyDescent="0.2">
      <c r="A23" s="10"/>
      <c r="B23" s="11"/>
      <c r="C23" s="11"/>
      <c r="D23" s="157"/>
      <c r="E23" s="24"/>
      <c r="F23" s="24"/>
      <c r="G23" s="24"/>
      <c r="H23" s="24"/>
    </row>
    <row r="24" spans="1:8" x14ac:dyDescent="0.2">
      <c r="A24" s="10"/>
      <c r="B24" s="11"/>
      <c r="C24" s="11"/>
      <c r="D24" s="157"/>
      <c r="E24" s="24"/>
      <c r="F24" s="24"/>
      <c r="G24" s="24"/>
      <c r="H24" s="24"/>
    </row>
    <row r="25" spans="1:8" x14ac:dyDescent="0.2">
      <c r="A25" s="10"/>
      <c r="B25" s="11"/>
      <c r="C25" s="11"/>
      <c r="D25" s="157"/>
      <c r="E25" s="24"/>
      <c r="F25" s="24"/>
      <c r="G25" s="24"/>
      <c r="H25" s="24"/>
    </row>
    <row r="26" spans="1:8" x14ac:dyDescent="0.2">
      <c r="A26" s="10"/>
      <c r="B26" s="11"/>
      <c r="C26" s="11"/>
      <c r="D26" s="157"/>
      <c r="E26" s="24"/>
      <c r="F26" s="24"/>
      <c r="G26" s="24"/>
      <c r="H26" s="24"/>
    </row>
    <row r="27" spans="1:8" x14ac:dyDescent="0.2">
      <c r="A27" s="10"/>
      <c r="B27" s="11"/>
      <c r="C27" s="11"/>
      <c r="D27" s="157"/>
      <c r="E27" s="24"/>
      <c r="F27" s="24"/>
      <c r="G27" s="24"/>
      <c r="H27" s="24"/>
    </row>
  </sheetData>
  <sheetProtection algorithmName="SHA-512" hashValue="G5TAH9bqy/VJB52Xm9BH9dZjEEm/lcIlHN6OJRihQry9H00M9iVx7Avh0p7DHietTjp7v63e03WfVYRt9d80lg==" saltValue="SneBFC2Grj/BTkKSgnzg5Q==" spinCount="100000" sheet="1" objects="1" scenarios="1"/>
  <mergeCells count="5">
    <mergeCell ref="A3:C3"/>
    <mergeCell ref="A6:A11"/>
    <mergeCell ref="A17:D17"/>
    <mergeCell ref="A1:D1"/>
    <mergeCell ref="A2:D2"/>
  </mergeCells>
  <dataValidations disablePrompts="1" count="3">
    <dataValidation type="custom" errorStyle="warning" allowBlank="1" showInputMessage="1" sqref="C13" xr:uid="{00000000-0002-0000-0200-000000000000}">
      <formula1>ROUND(C13,2)</formula1>
    </dataValidation>
    <dataValidation type="custom" allowBlank="1" showInputMessage="1" sqref="C6" xr:uid="{00000000-0002-0000-0200-000001000000}">
      <formula1>ROUND(C6,2)</formula1>
    </dataValidation>
    <dataValidation type="custom" allowBlank="1" showInputMessage="1" sqref="C4:C5" xr:uid="{00000000-0002-0000-0200-000002000000}">
      <formula1>ROUND(C4,4)</formula1>
    </dataValidation>
  </dataValidations>
  <pageMargins left="0.7" right="0.7" top="0.78740157499999996" bottom="0.78740157499999996" header="0.3" footer="0.3"/>
  <pageSetup paperSize="9" scale="77" orientation="portrait" r:id="rId1"/>
  <headerFooter>
    <oddFooter>&amp;L&amp;7TAB-13748/12.25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51"/>
  <sheetViews>
    <sheetView zoomScale="80" zoomScaleNormal="80" workbookViewId="0">
      <selection sqref="A1:E1"/>
    </sheetView>
  </sheetViews>
  <sheetFormatPr baseColWidth="10" defaultRowHeight="15" x14ac:dyDescent="0.2"/>
  <cols>
    <col min="1" max="1" width="6.42578125" style="5" customWidth="1"/>
    <col min="2" max="2" width="3.85546875" style="5" customWidth="1"/>
    <col min="3" max="3" width="62.5703125" style="2" customWidth="1"/>
    <col min="4" max="4" width="22.5703125" style="2" customWidth="1"/>
    <col min="5" max="5" width="30.7109375" customWidth="1"/>
    <col min="6" max="6" width="41.85546875" customWidth="1"/>
  </cols>
  <sheetData>
    <row r="1" spans="1:16" ht="39.950000000000003" customHeight="1" x14ac:dyDescent="0.2">
      <c r="A1" s="200" t="s">
        <v>188</v>
      </c>
      <c r="B1" s="200"/>
      <c r="C1" s="200"/>
      <c r="D1" s="200"/>
      <c r="E1" s="200"/>
      <c r="F1" s="24"/>
      <c r="G1" s="24"/>
      <c r="H1" s="24"/>
      <c r="I1" s="24"/>
      <c r="J1" s="24"/>
      <c r="K1" s="24"/>
      <c r="L1" s="24"/>
      <c r="M1" s="24"/>
      <c r="N1" s="24"/>
      <c r="O1" s="24"/>
      <c r="P1" s="24"/>
    </row>
    <row r="2" spans="1:16" ht="23.45" customHeight="1" x14ac:dyDescent="0.2">
      <c r="A2" s="170" t="s">
        <v>8</v>
      </c>
      <c r="B2" s="170"/>
      <c r="C2" s="170"/>
      <c r="D2" s="170"/>
      <c r="E2" s="170"/>
      <c r="F2" s="24"/>
      <c r="G2" s="24"/>
      <c r="H2" s="24"/>
      <c r="I2" s="24"/>
      <c r="J2" s="24"/>
      <c r="K2" s="24"/>
      <c r="L2" s="24"/>
      <c r="M2" s="24"/>
      <c r="N2" s="24"/>
      <c r="O2" s="24"/>
      <c r="P2" s="24"/>
    </row>
    <row r="3" spans="1:16" ht="23.45" customHeight="1" x14ac:dyDescent="0.2">
      <c r="A3" s="211" t="s">
        <v>70</v>
      </c>
      <c r="B3" s="211"/>
      <c r="C3" s="211"/>
      <c r="D3" s="211"/>
      <c r="E3" s="24"/>
      <c r="F3" s="24"/>
      <c r="G3" s="24"/>
      <c r="H3" s="24"/>
      <c r="I3" s="24"/>
      <c r="J3" s="24"/>
      <c r="K3" s="24"/>
      <c r="L3" s="24"/>
      <c r="M3" s="24"/>
      <c r="N3" s="24"/>
      <c r="O3" s="24"/>
      <c r="P3" s="24"/>
    </row>
    <row r="4" spans="1:16" ht="23.45" customHeight="1" thickBot="1" x14ac:dyDescent="0.25">
      <c r="A4" s="210" t="s">
        <v>83</v>
      </c>
      <c r="B4" s="210"/>
      <c r="C4" s="210"/>
      <c r="D4" s="210"/>
      <c r="E4" s="43" t="s">
        <v>42</v>
      </c>
      <c r="F4" s="24"/>
      <c r="G4" s="24"/>
      <c r="H4" s="24"/>
      <c r="I4" s="24"/>
      <c r="J4" s="24"/>
      <c r="K4" s="24"/>
      <c r="L4" s="24"/>
      <c r="M4" s="24"/>
      <c r="N4" s="24"/>
      <c r="O4" s="24"/>
      <c r="P4" s="24"/>
    </row>
    <row r="5" spans="1:16" ht="42.95" customHeight="1" x14ac:dyDescent="0.2">
      <c r="A5" s="44" t="s">
        <v>73</v>
      </c>
      <c r="B5" s="207" t="s">
        <v>22</v>
      </c>
      <c r="C5" s="45" t="s">
        <v>141</v>
      </c>
      <c r="D5" s="46"/>
      <c r="E5" s="47"/>
      <c r="F5" s="31"/>
      <c r="G5" s="24"/>
      <c r="H5" s="24"/>
      <c r="I5" s="24"/>
      <c r="J5" s="24"/>
      <c r="K5" s="24"/>
      <c r="L5" s="24"/>
      <c r="M5" s="24"/>
      <c r="N5" s="24"/>
      <c r="O5" s="24"/>
      <c r="P5" s="24"/>
    </row>
    <row r="6" spans="1:16" ht="27.95" customHeight="1" x14ac:dyDescent="0.2">
      <c r="A6" s="48" t="s">
        <v>74</v>
      </c>
      <c r="B6" s="208"/>
      <c r="C6" s="49" t="s">
        <v>115</v>
      </c>
      <c r="D6" s="100"/>
      <c r="E6" s="50"/>
      <c r="F6" s="32"/>
      <c r="G6" s="24"/>
      <c r="H6" s="24"/>
      <c r="I6" s="24"/>
      <c r="J6" s="24"/>
      <c r="K6" s="24"/>
      <c r="L6" s="24"/>
      <c r="M6" s="24"/>
      <c r="N6" s="24"/>
      <c r="O6" s="24"/>
      <c r="P6" s="24"/>
    </row>
    <row r="7" spans="1:16" ht="27.95" customHeight="1" x14ac:dyDescent="0.2">
      <c r="A7" s="48" t="s">
        <v>75</v>
      </c>
      <c r="B7" s="208"/>
      <c r="C7" s="49" t="s">
        <v>143</v>
      </c>
      <c r="D7" s="51"/>
      <c r="E7" s="50"/>
      <c r="F7" s="32"/>
      <c r="G7" s="24"/>
      <c r="H7" s="24"/>
      <c r="I7" s="24"/>
      <c r="J7" s="24"/>
      <c r="K7" s="24"/>
      <c r="L7" s="24"/>
      <c r="M7" s="24"/>
      <c r="N7" s="24"/>
      <c r="O7" s="24"/>
      <c r="P7" s="24"/>
    </row>
    <row r="8" spans="1:16" ht="27.95" customHeight="1" x14ac:dyDescent="0.2">
      <c r="A8" s="48" t="s">
        <v>76</v>
      </c>
      <c r="B8" s="208"/>
      <c r="C8" s="49" t="s">
        <v>116</v>
      </c>
      <c r="D8" s="52">
        <f>ROUND(D5*D6*D7,2)</f>
        <v>0</v>
      </c>
      <c r="E8" s="50"/>
      <c r="F8" s="32"/>
      <c r="G8" s="24"/>
      <c r="H8" s="24"/>
      <c r="I8" s="24"/>
      <c r="J8" s="24"/>
      <c r="K8" s="24"/>
      <c r="L8" s="24"/>
      <c r="M8" s="24"/>
      <c r="N8" s="24"/>
      <c r="O8" s="24"/>
      <c r="P8" s="24"/>
    </row>
    <row r="9" spans="1:16" ht="44.45" customHeight="1" x14ac:dyDescent="0.2">
      <c r="A9" s="48" t="s">
        <v>77</v>
      </c>
      <c r="B9" s="208"/>
      <c r="C9" s="49" t="s">
        <v>144</v>
      </c>
      <c r="D9" s="54"/>
      <c r="E9" s="55"/>
      <c r="F9" s="32"/>
      <c r="G9" s="24"/>
      <c r="H9" s="24"/>
      <c r="I9" s="24"/>
      <c r="J9" s="24"/>
      <c r="K9" s="24"/>
      <c r="L9" s="24"/>
      <c r="M9" s="24"/>
      <c r="N9" s="24"/>
      <c r="O9" s="24"/>
      <c r="P9" s="24"/>
    </row>
    <row r="10" spans="1:16" ht="46.5" customHeight="1" x14ac:dyDescent="0.2">
      <c r="A10" s="48" t="s">
        <v>78</v>
      </c>
      <c r="B10" s="208"/>
      <c r="C10" s="129" t="s">
        <v>172</v>
      </c>
      <c r="D10" s="87">
        <f>ROUND(D9*0.026,2)</f>
        <v>0</v>
      </c>
      <c r="E10" s="55"/>
      <c r="F10" s="32"/>
      <c r="G10" s="24"/>
      <c r="H10" s="24"/>
      <c r="I10" s="24"/>
      <c r="J10" s="24"/>
      <c r="K10" s="24"/>
      <c r="L10" s="24"/>
      <c r="M10" s="24"/>
      <c r="N10" s="24"/>
      <c r="O10" s="24"/>
      <c r="P10" s="24"/>
    </row>
    <row r="11" spans="1:16" ht="45" customHeight="1" x14ac:dyDescent="0.2">
      <c r="A11" s="48" t="s">
        <v>79</v>
      </c>
      <c r="B11" s="208"/>
      <c r="C11" s="129" t="s">
        <v>153</v>
      </c>
      <c r="D11" s="88">
        <f>D9+D10</f>
        <v>0</v>
      </c>
      <c r="E11" s="55"/>
      <c r="F11" s="32"/>
      <c r="G11" s="24"/>
      <c r="H11" s="24"/>
      <c r="I11" s="24"/>
      <c r="J11" s="24"/>
      <c r="K11" s="24"/>
      <c r="L11" s="24"/>
      <c r="M11" s="24"/>
      <c r="N11" s="24"/>
      <c r="O11" s="24"/>
      <c r="P11" s="24"/>
    </row>
    <row r="12" spans="1:16" ht="27.95" customHeight="1" x14ac:dyDescent="0.2">
      <c r="A12" s="48" t="s">
        <v>80</v>
      </c>
      <c r="B12" s="208"/>
      <c r="C12" s="49" t="s">
        <v>146</v>
      </c>
      <c r="D12" s="159">
        <f>'5.4.1'!C20</f>
        <v>0</v>
      </c>
      <c r="E12" s="55"/>
      <c r="F12" s="32"/>
      <c r="G12" s="24"/>
      <c r="H12" s="24"/>
      <c r="I12" s="24"/>
      <c r="J12" s="24"/>
      <c r="K12" s="24"/>
      <c r="L12" s="24"/>
      <c r="M12" s="24"/>
      <c r="N12" s="24"/>
      <c r="O12" s="24"/>
      <c r="P12" s="24"/>
    </row>
    <row r="13" spans="1:16" ht="27.95" customHeight="1" x14ac:dyDescent="0.2">
      <c r="A13" s="48" t="s">
        <v>81</v>
      </c>
      <c r="B13" s="208"/>
      <c r="C13" s="49" t="s">
        <v>148</v>
      </c>
      <c r="D13" s="160">
        <f>ROUND(D11*D12,2)</f>
        <v>0</v>
      </c>
      <c r="E13" s="55"/>
      <c r="F13" s="32"/>
      <c r="G13" s="24"/>
      <c r="H13" s="24"/>
      <c r="I13" s="24"/>
      <c r="J13" s="24"/>
      <c r="K13" s="24"/>
      <c r="L13" s="24"/>
      <c r="M13" s="24"/>
      <c r="N13" s="24"/>
      <c r="O13" s="24"/>
      <c r="P13" s="24"/>
    </row>
    <row r="14" spans="1:16" ht="39.950000000000003" customHeight="1" x14ac:dyDescent="0.2">
      <c r="A14" s="53" t="s">
        <v>21</v>
      </c>
      <c r="B14" s="208"/>
      <c r="C14" s="49" t="s">
        <v>147</v>
      </c>
      <c r="D14" s="104">
        <f>D11+D13</f>
        <v>0</v>
      </c>
      <c r="E14" s="55"/>
      <c r="F14" s="32"/>
      <c r="G14" s="24"/>
      <c r="H14" s="24"/>
      <c r="I14" s="24"/>
      <c r="J14" s="24"/>
      <c r="K14" s="24"/>
      <c r="L14" s="24"/>
      <c r="M14" s="24"/>
      <c r="N14" s="24"/>
      <c r="O14" s="24"/>
      <c r="P14" s="24"/>
    </row>
    <row r="15" spans="1:16" ht="27.95" customHeight="1" x14ac:dyDescent="0.2">
      <c r="A15" s="62" t="s">
        <v>82</v>
      </c>
      <c r="B15" s="208"/>
      <c r="C15" s="63" t="s">
        <v>154</v>
      </c>
      <c r="D15" s="73">
        <f>D8-D14</f>
        <v>0</v>
      </c>
      <c r="E15" s="55"/>
      <c r="F15" s="31"/>
      <c r="G15" s="24"/>
      <c r="H15" s="24"/>
      <c r="I15" s="24"/>
      <c r="J15" s="24"/>
      <c r="K15" s="24"/>
      <c r="L15" s="24"/>
      <c r="M15" s="24"/>
      <c r="N15" s="24"/>
      <c r="O15" s="24"/>
      <c r="P15" s="24"/>
    </row>
    <row r="16" spans="1:16" ht="27.95" customHeight="1" x14ac:dyDescent="0.2">
      <c r="A16" s="48" t="s">
        <v>149</v>
      </c>
      <c r="B16" s="208"/>
      <c r="C16" s="49" t="s">
        <v>150</v>
      </c>
      <c r="D16" s="52">
        <f>ROUND(D15*0.5,2)</f>
        <v>0</v>
      </c>
      <c r="E16" s="55"/>
      <c r="F16" s="31"/>
      <c r="G16" s="24"/>
      <c r="H16" s="24"/>
      <c r="I16" s="24"/>
      <c r="J16" s="24"/>
      <c r="K16" s="24"/>
      <c r="L16" s="24"/>
      <c r="M16" s="24"/>
      <c r="N16" s="24"/>
      <c r="O16" s="24"/>
      <c r="P16" s="24"/>
    </row>
    <row r="17" spans="1:16" ht="54" customHeight="1" thickBot="1" x14ac:dyDescent="0.25">
      <c r="A17" s="56" t="s">
        <v>23</v>
      </c>
      <c r="B17" s="212"/>
      <c r="C17" s="57" t="s">
        <v>151</v>
      </c>
      <c r="D17" s="58">
        <f>ROUND(D16*0.88,2)</f>
        <v>0</v>
      </c>
      <c r="E17" s="59"/>
      <c r="F17" s="24"/>
      <c r="G17" s="24"/>
      <c r="H17" s="24"/>
      <c r="I17" s="24"/>
      <c r="J17" s="24"/>
      <c r="K17" s="24"/>
      <c r="L17" s="24"/>
      <c r="M17" s="24"/>
      <c r="N17" s="24"/>
      <c r="O17" s="24"/>
      <c r="P17" s="24"/>
    </row>
    <row r="18" spans="1:16" ht="27.95" customHeight="1" x14ac:dyDescent="0.2">
      <c r="A18" s="44" t="s">
        <v>156</v>
      </c>
      <c r="B18" s="207" t="s">
        <v>52</v>
      </c>
      <c r="C18" s="45" t="s">
        <v>117</v>
      </c>
      <c r="D18" s="46"/>
      <c r="E18" s="47"/>
      <c r="F18" s="24"/>
      <c r="G18" s="24"/>
      <c r="H18" s="24"/>
      <c r="I18" s="24"/>
      <c r="J18" s="24"/>
      <c r="K18" s="24"/>
      <c r="L18" s="24"/>
      <c r="M18" s="24"/>
      <c r="N18" s="24"/>
      <c r="O18" s="24"/>
      <c r="P18" s="24"/>
    </row>
    <row r="19" spans="1:16" ht="27.95" customHeight="1" x14ac:dyDescent="0.2">
      <c r="A19" s="48" t="s">
        <v>157</v>
      </c>
      <c r="B19" s="208"/>
      <c r="C19" s="49" t="s">
        <v>118</v>
      </c>
      <c r="D19" s="100"/>
      <c r="E19" s="50"/>
      <c r="F19" s="24"/>
      <c r="G19" s="24"/>
      <c r="H19" s="24"/>
      <c r="I19" s="24"/>
      <c r="J19" s="24"/>
      <c r="K19" s="24"/>
      <c r="L19" s="24"/>
      <c r="M19" s="24"/>
      <c r="N19" s="24"/>
      <c r="O19" s="24"/>
      <c r="P19" s="24"/>
    </row>
    <row r="20" spans="1:16" ht="27.95" customHeight="1" x14ac:dyDescent="0.2">
      <c r="A20" s="48" t="s">
        <v>158</v>
      </c>
      <c r="B20" s="208"/>
      <c r="C20" s="49" t="s">
        <v>142</v>
      </c>
      <c r="D20" s="60">
        <f>D7</f>
        <v>0</v>
      </c>
      <c r="E20" s="50"/>
      <c r="F20" s="24"/>
      <c r="G20" s="24"/>
      <c r="H20" s="24"/>
      <c r="I20" s="24"/>
      <c r="J20" s="24"/>
      <c r="K20" s="24"/>
      <c r="L20" s="24"/>
      <c r="M20" s="24"/>
      <c r="N20" s="24"/>
      <c r="O20" s="24"/>
      <c r="P20" s="24"/>
    </row>
    <row r="21" spans="1:16" ht="27.95" customHeight="1" x14ac:dyDescent="0.2">
      <c r="A21" s="48" t="s">
        <v>159</v>
      </c>
      <c r="B21" s="208"/>
      <c r="C21" s="49" t="s">
        <v>155</v>
      </c>
      <c r="D21" s="52">
        <f>ROUND(D18*D19*D20,2)</f>
        <v>0</v>
      </c>
      <c r="E21" s="55"/>
      <c r="F21" s="24"/>
      <c r="G21" s="24"/>
      <c r="H21" s="24"/>
      <c r="I21" s="24"/>
      <c r="J21" s="24"/>
      <c r="K21" s="24"/>
      <c r="L21" s="24"/>
      <c r="M21" s="24"/>
      <c r="N21" s="24"/>
      <c r="O21" s="24"/>
      <c r="P21" s="24"/>
    </row>
    <row r="22" spans="1:16" ht="27.95" customHeight="1" x14ac:dyDescent="0.2">
      <c r="A22" s="53" t="s">
        <v>24</v>
      </c>
      <c r="B22" s="208"/>
      <c r="C22" s="61" t="s">
        <v>165</v>
      </c>
      <c r="D22" s="54"/>
      <c r="E22" s="55"/>
      <c r="F22" s="24"/>
      <c r="G22" s="24"/>
      <c r="H22" s="24"/>
      <c r="I22" s="24"/>
      <c r="J22" s="24"/>
      <c r="K22" s="24"/>
      <c r="L22" s="24"/>
      <c r="M22" s="24"/>
      <c r="N22" s="24"/>
      <c r="O22" s="24"/>
      <c r="P22" s="24"/>
    </row>
    <row r="23" spans="1:16" ht="27.95" customHeight="1" x14ac:dyDescent="0.2">
      <c r="A23" s="62" t="s">
        <v>160</v>
      </c>
      <c r="B23" s="208"/>
      <c r="C23" s="63" t="s">
        <v>162</v>
      </c>
      <c r="D23" s="73">
        <f>D21-D22</f>
        <v>0</v>
      </c>
      <c r="E23" s="55"/>
      <c r="F23" s="24"/>
      <c r="G23" s="24"/>
      <c r="H23" s="24"/>
      <c r="I23" s="24"/>
      <c r="J23" s="24"/>
      <c r="K23" s="24"/>
      <c r="L23" s="24"/>
      <c r="M23" s="24"/>
      <c r="N23" s="24"/>
      <c r="O23" s="24"/>
      <c r="P23" s="24"/>
    </row>
    <row r="24" spans="1:16" ht="27.95" customHeight="1" x14ac:dyDescent="0.2">
      <c r="A24" s="48" t="s">
        <v>161</v>
      </c>
      <c r="B24" s="208"/>
      <c r="C24" s="49" t="s">
        <v>163</v>
      </c>
      <c r="D24" s="52">
        <f>D23*0.5</f>
        <v>0</v>
      </c>
      <c r="E24" s="55"/>
      <c r="F24" s="24"/>
      <c r="G24" s="24"/>
      <c r="H24" s="24"/>
      <c r="I24" s="24"/>
      <c r="J24" s="24"/>
      <c r="K24" s="24"/>
      <c r="L24" s="24"/>
      <c r="M24" s="24"/>
      <c r="N24" s="24"/>
      <c r="O24" s="24"/>
      <c r="P24" s="24"/>
    </row>
    <row r="25" spans="1:16" ht="63.95" customHeight="1" x14ac:dyDescent="0.2">
      <c r="A25" s="53" t="s">
        <v>25</v>
      </c>
      <c r="B25" s="208"/>
      <c r="C25" s="49" t="s">
        <v>164</v>
      </c>
      <c r="D25" s="52">
        <f>D24*0.88</f>
        <v>0</v>
      </c>
      <c r="E25" s="55"/>
      <c r="F25" s="24"/>
      <c r="G25" s="24"/>
      <c r="H25" s="24"/>
      <c r="I25" s="24"/>
      <c r="J25" s="24"/>
      <c r="K25" s="24"/>
      <c r="L25" s="24"/>
      <c r="M25" s="24"/>
      <c r="N25" s="24"/>
      <c r="O25" s="24"/>
      <c r="P25" s="24"/>
    </row>
    <row r="26" spans="1:16" ht="27.95" customHeight="1" thickBot="1" x14ac:dyDescent="0.25">
      <c r="A26" s="64" t="s">
        <v>26</v>
      </c>
      <c r="B26" s="209" t="s">
        <v>27</v>
      </c>
      <c r="C26" s="209"/>
      <c r="D26" s="65">
        <f>D17-D25</f>
        <v>0</v>
      </c>
      <c r="E26" s="66"/>
      <c r="F26" s="24"/>
      <c r="G26" s="24"/>
      <c r="H26" s="24"/>
      <c r="I26" s="24"/>
      <c r="J26" s="24"/>
      <c r="K26" s="24"/>
      <c r="L26" s="24"/>
      <c r="M26" s="24"/>
      <c r="N26" s="24"/>
      <c r="O26" s="24"/>
      <c r="P26" s="24"/>
    </row>
    <row r="27" spans="1:16" s="4" customFormat="1" ht="11.45" customHeight="1" x14ac:dyDescent="0.2">
      <c r="A27" s="213"/>
      <c r="B27" s="214"/>
      <c r="C27" s="214"/>
      <c r="D27" s="215"/>
      <c r="E27" s="67"/>
      <c r="F27" s="26"/>
      <c r="G27" s="26"/>
      <c r="H27" s="26"/>
      <c r="I27" s="26"/>
      <c r="J27" s="26"/>
      <c r="K27" s="26"/>
      <c r="L27" s="26"/>
      <c r="M27" s="26"/>
      <c r="N27" s="26"/>
      <c r="O27" s="26"/>
      <c r="P27" s="26"/>
    </row>
    <row r="28" spans="1:16" ht="38.65" customHeight="1" x14ac:dyDescent="0.2">
      <c r="A28" s="201" t="s">
        <v>166</v>
      </c>
      <c r="B28" s="202"/>
      <c r="C28" s="202"/>
      <c r="D28" s="203"/>
      <c r="E28" s="68"/>
      <c r="F28" s="24"/>
      <c r="G28" s="24"/>
      <c r="H28" s="24"/>
      <c r="I28" s="24"/>
      <c r="J28" s="24"/>
      <c r="K28" s="24"/>
      <c r="L28" s="24"/>
      <c r="M28" s="24"/>
      <c r="N28" s="24"/>
      <c r="O28" s="24"/>
      <c r="P28" s="24"/>
    </row>
    <row r="29" spans="1:16" ht="18" customHeight="1" x14ac:dyDescent="0.2">
      <c r="A29" s="204" t="s">
        <v>28</v>
      </c>
      <c r="B29" s="205"/>
      <c r="C29" s="205"/>
      <c r="D29" s="206"/>
      <c r="E29" s="68"/>
      <c r="F29" s="24"/>
      <c r="G29" s="24"/>
      <c r="H29" s="24"/>
      <c r="I29" s="24"/>
      <c r="J29" s="24"/>
      <c r="K29" s="24"/>
      <c r="L29" s="24"/>
      <c r="M29" s="24"/>
      <c r="N29" s="24"/>
      <c r="O29" s="24"/>
      <c r="P29" s="24"/>
    </row>
    <row r="30" spans="1:16" ht="27.95" customHeight="1" x14ac:dyDescent="0.2">
      <c r="A30" s="216"/>
      <c r="B30" s="217"/>
      <c r="C30" s="218"/>
      <c r="D30" s="69"/>
      <c r="E30" s="68"/>
      <c r="F30" s="24"/>
      <c r="G30" s="24"/>
      <c r="H30" s="24"/>
      <c r="I30" s="24"/>
      <c r="J30" s="24"/>
      <c r="K30" s="24"/>
      <c r="L30" s="24"/>
      <c r="M30" s="24"/>
      <c r="N30" s="24"/>
      <c r="O30" s="24"/>
      <c r="P30" s="24"/>
    </row>
    <row r="31" spans="1:16" ht="27.95" customHeight="1" x14ac:dyDescent="0.2">
      <c r="A31" s="216"/>
      <c r="B31" s="217"/>
      <c r="C31" s="218"/>
      <c r="D31" s="69"/>
      <c r="E31" s="68"/>
      <c r="F31" s="24"/>
      <c r="G31" s="24"/>
      <c r="H31" s="24"/>
      <c r="I31" s="24"/>
      <c r="J31" s="24"/>
      <c r="K31" s="24"/>
      <c r="L31" s="24"/>
      <c r="M31" s="24"/>
      <c r="N31" s="24"/>
      <c r="O31" s="24"/>
      <c r="P31" s="24"/>
    </row>
    <row r="32" spans="1:16" ht="27.95" customHeight="1" x14ac:dyDescent="0.2">
      <c r="A32" s="70" t="s">
        <v>29</v>
      </c>
      <c r="B32" s="224" t="s">
        <v>30</v>
      </c>
      <c r="C32" s="225"/>
      <c r="D32" s="52">
        <f>D30+D31</f>
        <v>0</v>
      </c>
      <c r="E32" s="68"/>
      <c r="F32" s="24"/>
      <c r="G32" s="24"/>
      <c r="H32" s="24"/>
      <c r="I32" s="24"/>
      <c r="J32" s="24"/>
      <c r="K32" s="24"/>
      <c r="L32" s="24"/>
      <c r="M32" s="24"/>
      <c r="N32" s="24"/>
      <c r="O32" s="24"/>
      <c r="P32" s="24"/>
    </row>
    <row r="33" spans="1:16" s="4" customFormat="1" ht="11.45" customHeight="1" x14ac:dyDescent="0.2">
      <c r="A33" s="221"/>
      <c r="B33" s="222"/>
      <c r="C33" s="222"/>
      <c r="D33" s="223"/>
      <c r="E33" s="71"/>
      <c r="F33" s="26"/>
      <c r="G33" s="26"/>
      <c r="H33" s="26"/>
      <c r="I33" s="26"/>
      <c r="J33" s="26"/>
      <c r="K33" s="26"/>
      <c r="L33" s="26"/>
      <c r="M33" s="26"/>
      <c r="N33" s="26"/>
      <c r="O33" s="26"/>
      <c r="P33" s="26"/>
    </row>
    <row r="34" spans="1:16" ht="24" customHeight="1" x14ac:dyDescent="0.2">
      <c r="A34" s="201" t="s">
        <v>71</v>
      </c>
      <c r="B34" s="202"/>
      <c r="C34" s="202"/>
      <c r="D34" s="203"/>
      <c r="E34" s="68"/>
      <c r="F34" s="24"/>
      <c r="G34" s="24"/>
      <c r="H34" s="24"/>
      <c r="I34" s="24"/>
      <c r="J34" s="24"/>
      <c r="K34" s="24"/>
      <c r="L34" s="24"/>
      <c r="M34" s="24"/>
      <c r="N34" s="24"/>
      <c r="O34" s="24"/>
      <c r="P34" s="24"/>
    </row>
    <row r="35" spans="1:16" ht="18" customHeight="1" x14ac:dyDescent="0.2">
      <c r="A35" s="204" t="s">
        <v>28</v>
      </c>
      <c r="B35" s="205"/>
      <c r="C35" s="205"/>
      <c r="D35" s="206"/>
      <c r="E35" s="68"/>
      <c r="F35" s="24"/>
      <c r="G35" s="24"/>
      <c r="H35" s="24"/>
      <c r="I35" s="24"/>
      <c r="J35" s="24"/>
      <c r="K35" s="24"/>
      <c r="L35" s="24"/>
      <c r="M35" s="24"/>
      <c r="N35" s="24"/>
      <c r="O35" s="24"/>
      <c r="P35" s="24"/>
    </row>
    <row r="36" spans="1:16" ht="27.95" customHeight="1" x14ac:dyDescent="0.2">
      <c r="A36" s="216"/>
      <c r="B36" s="217"/>
      <c r="C36" s="218"/>
      <c r="D36" s="69"/>
      <c r="E36" s="68" t="s">
        <v>132</v>
      </c>
      <c r="F36" s="24"/>
      <c r="G36" s="24"/>
      <c r="H36" s="24"/>
      <c r="I36" s="24"/>
      <c r="J36" s="24"/>
      <c r="K36" s="24"/>
      <c r="L36" s="24"/>
      <c r="M36" s="24"/>
      <c r="N36" s="24"/>
      <c r="O36" s="24"/>
      <c r="P36" s="24"/>
    </row>
    <row r="37" spans="1:16" ht="27.95" customHeight="1" x14ac:dyDescent="0.2">
      <c r="A37" s="216"/>
      <c r="B37" s="217"/>
      <c r="C37" s="218"/>
      <c r="D37" s="69"/>
      <c r="E37" s="68" t="s">
        <v>132</v>
      </c>
      <c r="F37" s="24"/>
      <c r="G37" s="24"/>
      <c r="H37" s="24"/>
      <c r="I37" s="24"/>
      <c r="J37" s="24"/>
      <c r="K37" s="24"/>
      <c r="L37" s="24"/>
      <c r="M37" s="24"/>
      <c r="N37" s="24"/>
      <c r="O37" s="24"/>
      <c r="P37" s="24"/>
    </row>
    <row r="38" spans="1:16" ht="27.95" customHeight="1" x14ac:dyDescent="0.2">
      <c r="A38" s="70" t="s">
        <v>31</v>
      </c>
      <c r="B38" s="219" t="s">
        <v>133</v>
      </c>
      <c r="C38" s="220"/>
      <c r="D38" s="52">
        <f>-(D36+D37)</f>
        <v>0</v>
      </c>
      <c r="E38" s="68" t="s">
        <v>131</v>
      </c>
      <c r="F38" s="24"/>
      <c r="G38" s="24"/>
      <c r="H38" s="24"/>
      <c r="I38" s="24"/>
      <c r="J38" s="24"/>
      <c r="K38" s="24"/>
      <c r="L38" s="24"/>
      <c r="M38" s="24"/>
      <c r="N38" s="24"/>
      <c r="O38" s="24"/>
      <c r="P38" s="24"/>
    </row>
    <row r="39" spans="1:16" s="4" customFormat="1" ht="11.45" customHeight="1" x14ac:dyDescent="0.2">
      <c r="A39" s="221"/>
      <c r="B39" s="222"/>
      <c r="C39" s="222"/>
      <c r="D39" s="223"/>
      <c r="E39" s="71"/>
      <c r="F39" s="26"/>
      <c r="G39" s="26"/>
      <c r="H39" s="26"/>
      <c r="I39" s="26"/>
      <c r="J39" s="26"/>
      <c r="K39" s="26"/>
      <c r="L39" s="26"/>
      <c r="M39" s="26"/>
      <c r="N39" s="26"/>
      <c r="O39" s="26"/>
      <c r="P39" s="26"/>
    </row>
    <row r="40" spans="1:16" ht="27.95" customHeight="1" x14ac:dyDescent="0.2">
      <c r="A40" s="201" t="s">
        <v>72</v>
      </c>
      <c r="B40" s="202"/>
      <c r="C40" s="202"/>
      <c r="D40" s="203"/>
      <c r="E40" s="68"/>
      <c r="F40" s="24"/>
      <c r="G40" s="24"/>
      <c r="H40" s="24"/>
      <c r="I40" s="24"/>
      <c r="J40" s="24"/>
      <c r="K40" s="24"/>
      <c r="L40" s="24"/>
      <c r="M40" s="24"/>
      <c r="N40" s="24"/>
      <c r="O40" s="24"/>
      <c r="P40" s="24"/>
    </row>
    <row r="41" spans="1:16" ht="27.95" customHeight="1" x14ac:dyDescent="0.2">
      <c r="A41" s="80" t="s">
        <v>26</v>
      </c>
      <c r="B41" s="224" t="s">
        <v>33</v>
      </c>
      <c r="C41" s="225"/>
      <c r="D41" s="72">
        <f>D26</f>
        <v>0</v>
      </c>
      <c r="E41" s="68"/>
      <c r="F41" s="24"/>
      <c r="G41" s="24"/>
      <c r="H41" s="24"/>
      <c r="I41" s="24"/>
      <c r="J41" s="24"/>
      <c r="K41" s="24"/>
      <c r="L41" s="24"/>
      <c r="M41" s="24"/>
      <c r="N41" s="24"/>
      <c r="O41" s="24"/>
      <c r="P41" s="24"/>
    </row>
    <row r="42" spans="1:16" ht="27.95" customHeight="1" x14ac:dyDescent="0.2">
      <c r="A42" s="80" t="s">
        <v>29</v>
      </c>
      <c r="B42" s="219" t="s">
        <v>119</v>
      </c>
      <c r="C42" s="220"/>
      <c r="D42" s="72">
        <f>D32</f>
        <v>0</v>
      </c>
      <c r="E42" s="68"/>
      <c r="F42" s="24"/>
      <c r="G42" s="24"/>
      <c r="H42" s="24"/>
      <c r="I42" s="24"/>
      <c r="J42" s="24"/>
      <c r="K42" s="24"/>
      <c r="L42" s="24"/>
      <c r="M42" s="24"/>
      <c r="N42" s="24"/>
      <c r="O42" s="24"/>
      <c r="P42" s="24"/>
    </row>
    <row r="43" spans="1:16" ht="27.95" customHeight="1" x14ac:dyDescent="0.2">
      <c r="A43" s="80" t="s">
        <v>31</v>
      </c>
      <c r="B43" s="219" t="s">
        <v>34</v>
      </c>
      <c r="C43" s="220"/>
      <c r="D43" s="72">
        <f>D38</f>
        <v>0</v>
      </c>
      <c r="E43" s="68"/>
      <c r="F43" s="24"/>
      <c r="G43" s="24"/>
      <c r="H43" s="24"/>
      <c r="I43" s="24"/>
      <c r="J43" s="24"/>
      <c r="K43" s="24"/>
      <c r="L43" s="24"/>
      <c r="M43" s="24"/>
      <c r="N43" s="24"/>
      <c r="O43" s="24"/>
      <c r="P43" s="24"/>
    </row>
    <row r="44" spans="1:16" ht="27.95" customHeight="1" x14ac:dyDescent="0.2">
      <c r="A44" s="70" t="s">
        <v>32</v>
      </c>
      <c r="B44" s="228" t="s">
        <v>35</v>
      </c>
      <c r="C44" s="225"/>
      <c r="D44" s="52">
        <f>SUM(D41:D43)</f>
        <v>0</v>
      </c>
      <c r="E44" s="68"/>
      <c r="F44" s="24"/>
      <c r="G44" s="24"/>
      <c r="H44" s="24"/>
      <c r="I44" s="24"/>
      <c r="J44" s="24"/>
      <c r="K44" s="24"/>
      <c r="L44" s="24"/>
      <c r="M44" s="24"/>
      <c r="N44" s="24"/>
      <c r="O44" s="24"/>
      <c r="P44" s="24"/>
    </row>
    <row r="45" spans="1:16" s="76" customFormat="1" ht="74.650000000000006" customHeight="1" x14ac:dyDescent="0.2">
      <c r="A45" s="229" t="s">
        <v>189</v>
      </c>
      <c r="B45" s="229"/>
      <c r="C45" s="229"/>
      <c r="D45" s="229"/>
      <c r="E45" s="230"/>
      <c r="F45" s="77"/>
      <c r="G45" s="77"/>
      <c r="H45" s="77"/>
      <c r="I45" s="77"/>
      <c r="J45" s="77"/>
      <c r="K45" s="77"/>
      <c r="L45" s="77"/>
      <c r="M45" s="77"/>
      <c r="N45" s="77"/>
      <c r="O45" s="77"/>
      <c r="P45" s="77"/>
    </row>
    <row r="46" spans="1:16" s="79" customFormat="1" ht="15.95" customHeight="1" x14ac:dyDescent="0.2">
      <c r="A46" s="226"/>
      <c r="B46" s="226"/>
      <c r="C46" s="226"/>
      <c r="D46" s="226"/>
      <c r="E46" s="81"/>
      <c r="F46" s="78"/>
      <c r="G46" s="78"/>
      <c r="H46" s="78"/>
      <c r="I46" s="78"/>
      <c r="J46" s="78"/>
      <c r="K46" s="78"/>
      <c r="L46" s="78"/>
      <c r="M46" s="78"/>
      <c r="N46" s="78"/>
      <c r="O46" s="78"/>
      <c r="P46" s="78"/>
    </row>
    <row r="47" spans="1:16" ht="26.45" customHeight="1" x14ac:dyDescent="0.2">
      <c r="A47" s="227"/>
      <c r="B47" s="227"/>
      <c r="C47" s="227"/>
      <c r="D47" s="227"/>
      <c r="E47" s="24"/>
      <c r="F47" s="24"/>
      <c r="G47" s="24"/>
      <c r="H47" s="24"/>
      <c r="I47" s="24"/>
      <c r="J47" s="24"/>
      <c r="K47" s="24"/>
      <c r="L47" s="24"/>
      <c r="M47" s="24"/>
      <c r="N47" s="24"/>
      <c r="O47" s="24"/>
      <c r="P47" s="24"/>
    </row>
    <row r="48" spans="1:16" x14ac:dyDescent="0.2">
      <c r="A48" s="10"/>
      <c r="B48" s="10"/>
      <c r="C48" s="11"/>
      <c r="D48" s="11"/>
      <c r="E48" s="24"/>
      <c r="F48" s="24"/>
      <c r="G48" s="24"/>
      <c r="H48" s="24"/>
      <c r="I48" s="24"/>
      <c r="J48" s="24"/>
      <c r="K48" s="24"/>
      <c r="L48" s="24"/>
      <c r="M48" s="24"/>
      <c r="N48" s="24"/>
      <c r="O48" s="24"/>
      <c r="P48" s="24"/>
    </row>
    <row r="49" spans="1:16" ht="12.75" x14ac:dyDescent="0.2">
      <c r="A49" s="226"/>
      <c r="B49" s="226"/>
      <c r="C49" s="226"/>
      <c r="D49" s="226"/>
      <c r="E49" s="24"/>
      <c r="F49" s="24"/>
      <c r="G49" s="24"/>
      <c r="H49" s="24"/>
      <c r="I49" s="24"/>
      <c r="J49" s="24"/>
      <c r="K49" s="24"/>
      <c r="L49" s="24"/>
      <c r="M49" s="24"/>
      <c r="N49" s="24"/>
      <c r="O49" s="24"/>
      <c r="P49" s="24"/>
    </row>
    <row r="50" spans="1:16" x14ac:dyDescent="0.2">
      <c r="A50" s="10"/>
      <c r="B50" s="10"/>
      <c r="C50" s="11"/>
      <c r="D50" s="11"/>
      <c r="E50" s="24"/>
      <c r="F50" s="24"/>
      <c r="G50" s="24"/>
      <c r="H50" s="24"/>
      <c r="I50" s="24"/>
      <c r="J50" s="24"/>
      <c r="K50" s="24"/>
      <c r="L50" s="24"/>
      <c r="M50" s="24"/>
      <c r="N50" s="24"/>
      <c r="O50" s="24"/>
      <c r="P50" s="24"/>
    </row>
    <row r="51" spans="1:16" x14ac:dyDescent="0.2">
      <c r="A51" s="10"/>
      <c r="B51" s="10"/>
      <c r="C51" s="11"/>
      <c r="D51" s="11"/>
      <c r="E51" s="24"/>
      <c r="F51" s="24"/>
      <c r="G51" s="24"/>
      <c r="H51" s="24"/>
      <c r="I51" s="24"/>
      <c r="J51" s="24"/>
      <c r="K51" s="24"/>
      <c r="L51" s="24"/>
      <c r="M51" s="24"/>
      <c r="N51" s="24"/>
      <c r="O51" s="24"/>
      <c r="P51" s="24"/>
    </row>
    <row r="52" spans="1:16" x14ac:dyDescent="0.2">
      <c r="A52" s="10"/>
      <c r="B52" s="10"/>
      <c r="C52" s="11"/>
      <c r="D52" s="11"/>
      <c r="E52" s="24"/>
      <c r="F52" s="24"/>
      <c r="G52" s="24"/>
      <c r="H52" s="24"/>
      <c r="I52" s="24"/>
      <c r="J52" s="24"/>
      <c r="K52" s="24"/>
      <c r="L52" s="24"/>
      <c r="M52" s="24"/>
      <c r="N52" s="24"/>
      <c r="O52" s="24"/>
      <c r="P52" s="24"/>
    </row>
    <row r="53" spans="1:16" x14ac:dyDescent="0.2">
      <c r="A53" s="10"/>
      <c r="B53" s="10"/>
      <c r="C53" s="11"/>
      <c r="D53" s="11"/>
      <c r="E53" s="24"/>
      <c r="F53" s="24"/>
      <c r="G53" s="24"/>
      <c r="H53" s="24"/>
      <c r="I53" s="24"/>
      <c r="J53" s="24"/>
      <c r="K53" s="24"/>
      <c r="L53" s="24"/>
      <c r="M53" s="24"/>
      <c r="N53" s="24"/>
      <c r="O53" s="24"/>
      <c r="P53" s="24"/>
    </row>
    <row r="54" spans="1:16" x14ac:dyDescent="0.2">
      <c r="A54" s="10"/>
      <c r="B54" s="10"/>
      <c r="C54" s="11"/>
      <c r="D54" s="11"/>
      <c r="E54" s="24"/>
      <c r="F54" s="24"/>
      <c r="G54" s="24"/>
      <c r="H54" s="24"/>
      <c r="I54" s="24"/>
      <c r="J54" s="24"/>
      <c r="K54" s="24"/>
      <c r="L54" s="24"/>
      <c r="M54" s="24"/>
      <c r="N54" s="24"/>
      <c r="O54" s="24"/>
      <c r="P54" s="24"/>
    </row>
    <row r="55" spans="1:16" x14ac:dyDescent="0.2">
      <c r="A55" s="10"/>
      <c r="B55" s="10"/>
      <c r="C55" s="11"/>
      <c r="D55" s="11"/>
      <c r="E55" s="24"/>
      <c r="F55" s="24"/>
      <c r="G55" s="24"/>
      <c r="H55" s="24"/>
      <c r="I55" s="24"/>
      <c r="J55" s="24"/>
      <c r="K55" s="24"/>
      <c r="L55" s="24"/>
      <c r="M55" s="24"/>
      <c r="N55" s="24"/>
      <c r="O55" s="24"/>
      <c r="P55" s="24"/>
    </row>
    <row r="56" spans="1:16" x14ac:dyDescent="0.2">
      <c r="A56" s="10"/>
      <c r="B56" s="10"/>
      <c r="C56" s="11"/>
      <c r="D56" s="11"/>
      <c r="E56" s="24"/>
      <c r="F56" s="24"/>
      <c r="G56" s="24"/>
      <c r="H56" s="24"/>
      <c r="I56" s="24"/>
      <c r="J56" s="24"/>
      <c r="K56" s="24"/>
      <c r="L56" s="24"/>
      <c r="M56" s="24"/>
      <c r="N56" s="24"/>
      <c r="O56" s="24"/>
      <c r="P56" s="24"/>
    </row>
    <row r="57" spans="1:16" x14ac:dyDescent="0.2">
      <c r="A57" s="10"/>
      <c r="B57" s="10"/>
      <c r="C57" s="11"/>
      <c r="D57" s="11"/>
      <c r="E57" s="24"/>
      <c r="F57" s="24"/>
      <c r="G57" s="24"/>
      <c r="H57" s="24"/>
      <c r="I57" s="24"/>
      <c r="J57" s="24"/>
      <c r="K57" s="24"/>
      <c r="L57" s="24"/>
      <c r="M57" s="24"/>
      <c r="N57" s="24"/>
      <c r="O57" s="24"/>
      <c r="P57" s="24"/>
    </row>
    <row r="58" spans="1:16" x14ac:dyDescent="0.2">
      <c r="A58" s="10"/>
      <c r="B58" s="10"/>
      <c r="C58" s="11"/>
      <c r="D58" s="11"/>
      <c r="E58" s="24"/>
      <c r="F58" s="24"/>
      <c r="G58" s="24"/>
      <c r="H58" s="24"/>
      <c r="I58" s="24"/>
      <c r="J58" s="24"/>
      <c r="K58" s="24"/>
      <c r="L58" s="24"/>
      <c r="M58" s="24"/>
      <c r="N58" s="24"/>
      <c r="O58" s="24"/>
      <c r="P58" s="24"/>
    </row>
    <row r="59" spans="1:16" x14ac:dyDescent="0.2">
      <c r="A59" s="10"/>
      <c r="B59" s="10"/>
      <c r="C59" s="11"/>
      <c r="D59" s="11"/>
      <c r="E59" s="24"/>
      <c r="F59" s="24"/>
      <c r="G59" s="24"/>
      <c r="H59" s="24"/>
      <c r="I59" s="24"/>
      <c r="J59" s="24"/>
      <c r="K59" s="24"/>
      <c r="L59" s="24"/>
      <c r="M59" s="24"/>
      <c r="N59" s="24"/>
      <c r="O59" s="24"/>
      <c r="P59" s="24"/>
    </row>
    <row r="60" spans="1:16" x14ac:dyDescent="0.2">
      <c r="A60" s="10"/>
      <c r="B60" s="10"/>
      <c r="C60" s="11"/>
      <c r="D60" s="11"/>
      <c r="E60" s="24"/>
      <c r="F60" s="24"/>
      <c r="G60" s="24"/>
      <c r="H60" s="24"/>
      <c r="I60" s="24"/>
      <c r="J60" s="24"/>
      <c r="K60" s="24"/>
      <c r="L60" s="24"/>
      <c r="M60" s="24"/>
      <c r="N60" s="24"/>
      <c r="O60" s="24"/>
      <c r="P60" s="24"/>
    </row>
    <row r="61" spans="1:16" x14ac:dyDescent="0.2">
      <c r="A61" s="10"/>
      <c r="B61" s="10"/>
      <c r="C61" s="11"/>
      <c r="D61" s="11"/>
      <c r="E61" s="24"/>
      <c r="F61" s="24"/>
      <c r="G61" s="24"/>
      <c r="H61" s="24"/>
      <c r="I61" s="24"/>
      <c r="J61" s="24"/>
      <c r="K61" s="24"/>
      <c r="L61" s="24"/>
      <c r="M61" s="24"/>
      <c r="N61" s="24"/>
      <c r="O61" s="24"/>
      <c r="P61" s="24"/>
    </row>
    <row r="62" spans="1:16" x14ac:dyDescent="0.2">
      <c r="A62" s="10"/>
      <c r="B62" s="10"/>
      <c r="C62" s="11"/>
      <c r="D62" s="11"/>
      <c r="E62" s="24"/>
      <c r="F62" s="24"/>
      <c r="G62" s="24"/>
      <c r="H62" s="24"/>
      <c r="I62" s="24"/>
      <c r="J62" s="24"/>
      <c r="K62" s="24"/>
      <c r="L62" s="24"/>
      <c r="M62" s="24"/>
      <c r="N62" s="24"/>
      <c r="O62" s="24"/>
      <c r="P62" s="24"/>
    </row>
    <row r="63" spans="1:16" x14ac:dyDescent="0.2">
      <c r="A63" s="10"/>
      <c r="B63" s="10"/>
      <c r="C63" s="11"/>
      <c r="D63" s="11"/>
      <c r="E63" s="24"/>
      <c r="F63" s="24"/>
      <c r="G63" s="24"/>
      <c r="H63" s="24"/>
      <c r="I63" s="24"/>
      <c r="J63" s="24"/>
      <c r="K63" s="24"/>
      <c r="L63" s="24"/>
      <c r="M63" s="24"/>
      <c r="N63" s="24"/>
      <c r="O63" s="24"/>
      <c r="P63" s="24"/>
    </row>
    <row r="64" spans="1:16" x14ac:dyDescent="0.2">
      <c r="A64" s="10"/>
      <c r="B64" s="10"/>
      <c r="C64" s="11"/>
      <c r="D64" s="11"/>
      <c r="E64" s="24"/>
      <c r="F64" s="24"/>
      <c r="G64" s="24"/>
      <c r="H64" s="24"/>
      <c r="I64" s="24"/>
      <c r="J64" s="24"/>
      <c r="K64" s="24"/>
      <c r="L64" s="24"/>
      <c r="M64" s="24"/>
      <c r="N64" s="24"/>
      <c r="O64" s="24"/>
      <c r="P64" s="24"/>
    </row>
    <row r="65" spans="1:16" x14ac:dyDescent="0.2">
      <c r="A65" s="10"/>
      <c r="B65" s="10"/>
      <c r="C65" s="11"/>
      <c r="D65" s="11"/>
      <c r="E65" s="24"/>
      <c r="F65" s="24"/>
      <c r="G65" s="24"/>
      <c r="H65" s="24"/>
      <c r="I65" s="24"/>
      <c r="J65" s="24"/>
      <c r="K65" s="24"/>
      <c r="L65" s="24"/>
      <c r="M65" s="24"/>
      <c r="N65" s="24"/>
      <c r="O65" s="24"/>
      <c r="P65" s="24"/>
    </row>
    <row r="66" spans="1:16" x14ac:dyDescent="0.2">
      <c r="A66" s="10"/>
      <c r="B66" s="10"/>
      <c r="C66" s="11"/>
      <c r="D66" s="11"/>
      <c r="E66" s="24"/>
      <c r="F66" s="24"/>
      <c r="G66" s="24"/>
      <c r="H66" s="24"/>
      <c r="I66" s="24"/>
      <c r="J66" s="24"/>
      <c r="K66" s="24"/>
      <c r="L66" s="24"/>
      <c r="M66" s="24"/>
      <c r="N66" s="24"/>
      <c r="O66" s="24"/>
      <c r="P66" s="24"/>
    </row>
    <row r="67" spans="1:16" x14ac:dyDescent="0.2">
      <c r="A67" s="10"/>
      <c r="B67" s="10"/>
      <c r="C67" s="11"/>
      <c r="D67" s="11"/>
      <c r="E67" s="24"/>
      <c r="F67" s="24"/>
      <c r="G67" s="24"/>
      <c r="H67" s="24"/>
      <c r="I67" s="24"/>
      <c r="J67" s="24"/>
      <c r="K67" s="24"/>
      <c r="L67" s="24"/>
      <c r="M67" s="24"/>
      <c r="N67" s="24"/>
      <c r="O67" s="24"/>
      <c r="P67" s="24"/>
    </row>
    <row r="68" spans="1:16" x14ac:dyDescent="0.2">
      <c r="A68" s="10"/>
      <c r="B68" s="10"/>
      <c r="C68" s="11"/>
      <c r="D68" s="11"/>
      <c r="E68" s="24"/>
      <c r="F68" s="24"/>
      <c r="G68" s="24"/>
      <c r="H68" s="24"/>
      <c r="I68" s="24"/>
      <c r="J68" s="24"/>
      <c r="K68" s="24"/>
      <c r="L68" s="24"/>
      <c r="M68" s="24"/>
      <c r="N68" s="24"/>
      <c r="O68" s="24"/>
      <c r="P68" s="24"/>
    </row>
    <row r="69" spans="1:16" x14ac:dyDescent="0.2">
      <c r="A69" s="10"/>
      <c r="B69" s="10"/>
      <c r="C69" s="11"/>
      <c r="D69" s="11"/>
      <c r="E69" s="24"/>
      <c r="F69" s="24"/>
      <c r="G69" s="24"/>
      <c r="H69" s="24"/>
      <c r="I69" s="24"/>
      <c r="J69" s="24"/>
      <c r="K69" s="24"/>
      <c r="L69" s="24"/>
      <c r="M69" s="24"/>
      <c r="N69" s="24"/>
      <c r="O69" s="24"/>
      <c r="P69" s="24"/>
    </row>
    <row r="70" spans="1:16" x14ac:dyDescent="0.2">
      <c r="A70" s="10"/>
      <c r="B70" s="10"/>
      <c r="C70" s="11"/>
      <c r="D70" s="11"/>
      <c r="E70" s="24"/>
      <c r="F70" s="24"/>
      <c r="G70" s="24"/>
      <c r="H70" s="24"/>
      <c r="I70" s="24"/>
      <c r="J70" s="24"/>
      <c r="K70" s="24"/>
      <c r="L70" s="24"/>
      <c r="M70" s="24"/>
      <c r="N70" s="24"/>
      <c r="O70" s="24"/>
      <c r="P70" s="24"/>
    </row>
    <row r="71" spans="1:16" x14ac:dyDescent="0.2">
      <c r="A71" s="10"/>
      <c r="B71" s="10"/>
      <c r="C71" s="11"/>
      <c r="D71" s="11"/>
      <c r="E71" s="24"/>
      <c r="F71" s="24"/>
      <c r="G71" s="24"/>
      <c r="H71" s="24"/>
      <c r="I71" s="24"/>
      <c r="J71" s="24"/>
      <c r="K71" s="24"/>
      <c r="L71" s="24"/>
      <c r="M71" s="24"/>
      <c r="N71" s="24"/>
      <c r="O71" s="24"/>
      <c r="P71" s="24"/>
    </row>
    <row r="72" spans="1:16" x14ac:dyDescent="0.2">
      <c r="A72" s="10"/>
      <c r="B72" s="10"/>
      <c r="C72" s="11"/>
      <c r="D72" s="11"/>
      <c r="E72" s="24"/>
      <c r="F72" s="24"/>
      <c r="G72" s="24"/>
      <c r="H72" s="24"/>
      <c r="I72" s="24"/>
      <c r="J72" s="24"/>
      <c r="K72" s="24"/>
      <c r="L72" s="24"/>
      <c r="M72" s="24"/>
      <c r="N72" s="24"/>
      <c r="O72" s="24"/>
      <c r="P72" s="24"/>
    </row>
    <row r="73" spans="1:16" x14ac:dyDescent="0.2">
      <c r="A73" s="10"/>
      <c r="B73" s="10"/>
      <c r="C73" s="11"/>
      <c r="D73" s="11"/>
      <c r="E73" s="24"/>
      <c r="F73" s="24"/>
      <c r="G73" s="24"/>
      <c r="H73" s="24"/>
      <c r="I73" s="24"/>
      <c r="J73" s="24"/>
      <c r="K73" s="24"/>
      <c r="L73" s="24"/>
      <c r="M73" s="24"/>
      <c r="N73" s="24"/>
      <c r="O73" s="24"/>
      <c r="P73" s="24"/>
    </row>
    <row r="74" spans="1:16" x14ac:dyDescent="0.2">
      <c r="A74" s="10"/>
      <c r="B74" s="10"/>
      <c r="C74" s="11"/>
      <c r="D74" s="11"/>
      <c r="E74" s="24"/>
      <c r="F74" s="24"/>
      <c r="G74" s="24"/>
      <c r="H74" s="24"/>
      <c r="I74" s="24"/>
      <c r="J74" s="24"/>
      <c r="K74" s="24"/>
      <c r="L74" s="24"/>
      <c r="M74" s="24"/>
      <c r="N74" s="24"/>
      <c r="O74" s="24"/>
      <c r="P74" s="24"/>
    </row>
    <row r="75" spans="1:16" x14ac:dyDescent="0.2">
      <c r="A75" s="10"/>
      <c r="B75" s="10"/>
      <c r="C75" s="11"/>
      <c r="D75" s="11"/>
      <c r="E75" s="24"/>
      <c r="F75" s="24"/>
      <c r="G75" s="24"/>
      <c r="H75" s="24"/>
      <c r="I75" s="24"/>
      <c r="J75" s="24"/>
      <c r="K75" s="24"/>
      <c r="L75" s="24"/>
      <c r="M75" s="24"/>
      <c r="N75" s="24"/>
      <c r="O75" s="24"/>
      <c r="P75" s="24"/>
    </row>
    <row r="76" spans="1:16" x14ac:dyDescent="0.2">
      <c r="A76" s="10"/>
      <c r="B76" s="10"/>
      <c r="C76" s="11"/>
      <c r="D76" s="11"/>
      <c r="E76" s="24"/>
      <c r="F76" s="24"/>
      <c r="G76" s="24"/>
      <c r="H76" s="24"/>
      <c r="I76" s="24"/>
      <c r="J76" s="24"/>
      <c r="K76" s="24"/>
      <c r="L76" s="24"/>
      <c r="M76" s="24"/>
      <c r="N76" s="24"/>
      <c r="O76" s="24"/>
      <c r="P76" s="24"/>
    </row>
    <row r="77" spans="1:16" x14ac:dyDescent="0.2">
      <c r="A77" s="10"/>
      <c r="B77" s="10"/>
      <c r="C77" s="11"/>
      <c r="D77" s="11"/>
      <c r="E77" s="24"/>
      <c r="F77" s="24"/>
      <c r="G77" s="24"/>
      <c r="H77" s="24"/>
      <c r="I77" s="24"/>
      <c r="J77" s="24"/>
      <c r="K77" s="24"/>
      <c r="L77" s="24"/>
      <c r="M77" s="24"/>
      <c r="N77" s="24"/>
      <c r="O77" s="24"/>
      <c r="P77" s="24"/>
    </row>
    <row r="78" spans="1:16" x14ac:dyDescent="0.2">
      <c r="A78" s="10"/>
      <c r="B78" s="10"/>
      <c r="C78" s="11"/>
      <c r="D78" s="11"/>
      <c r="E78" s="24"/>
      <c r="F78" s="24"/>
      <c r="G78" s="24"/>
      <c r="H78" s="24"/>
      <c r="I78" s="24"/>
      <c r="J78" s="24"/>
      <c r="K78" s="24"/>
      <c r="L78" s="24"/>
      <c r="M78" s="24"/>
      <c r="N78" s="24"/>
      <c r="O78" s="24"/>
      <c r="P78" s="24"/>
    </row>
    <row r="79" spans="1:16" x14ac:dyDescent="0.2">
      <c r="A79" s="10"/>
      <c r="B79" s="10"/>
      <c r="C79" s="11"/>
      <c r="D79" s="11"/>
      <c r="E79" s="24"/>
      <c r="F79" s="24"/>
      <c r="G79" s="24"/>
      <c r="H79" s="24"/>
      <c r="I79" s="24"/>
      <c r="J79" s="24"/>
      <c r="K79" s="24"/>
      <c r="L79" s="24"/>
      <c r="M79" s="24"/>
      <c r="N79" s="24"/>
      <c r="O79" s="24"/>
      <c r="P79" s="24"/>
    </row>
    <row r="80" spans="1:16" x14ac:dyDescent="0.2">
      <c r="A80" s="10"/>
      <c r="B80" s="10"/>
      <c r="C80" s="11"/>
      <c r="D80" s="11"/>
      <c r="E80" s="24"/>
      <c r="F80" s="24"/>
      <c r="G80" s="24"/>
      <c r="H80" s="24"/>
      <c r="I80" s="24"/>
      <c r="J80" s="24"/>
      <c r="K80" s="24"/>
      <c r="L80" s="24"/>
      <c r="M80" s="24"/>
      <c r="N80" s="24"/>
      <c r="O80" s="24"/>
      <c r="P80" s="24"/>
    </row>
    <row r="81" spans="1:16" x14ac:dyDescent="0.2">
      <c r="A81" s="10"/>
      <c r="B81" s="10"/>
      <c r="C81" s="11"/>
      <c r="D81" s="11"/>
      <c r="E81" s="24"/>
      <c r="F81" s="24"/>
      <c r="G81" s="24"/>
      <c r="H81" s="24"/>
      <c r="I81" s="24"/>
      <c r="J81" s="24"/>
      <c r="K81" s="24"/>
      <c r="L81" s="24"/>
      <c r="M81" s="24"/>
      <c r="N81" s="24"/>
      <c r="O81" s="24"/>
      <c r="P81" s="24"/>
    </row>
    <row r="82" spans="1:16" x14ac:dyDescent="0.2">
      <c r="A82" s="10"/>
      <c r="B82" s="10"/>
      <c r="C82" s="11"/>
      <c r="D82" s="11"/>
      <c r="E82" s="24"/>
      <c r="F82" s="24"/>
      <c r="G82" s="24"/>
      <c r="H82" s="24"/>
      <c r="I82" s="24"/>
      <c r="J82" s="24"/>
      <c r="K82" s="24"/>
      <c r="L82" s="24"/>
      <c r="M82" s="24"/>
      <c r="N82" s="24"/>
      <c r="O82" s="24"/>
      <c r="P82" s="24"/>
    </row>
    <row r="83" spans="1:16" x14ac:dyDescent="0.2">
      <c r="A83" s="10"/>
      <c r="B83" s="10"/>
      <c r="C83" s="11"/>
      <c r="D83" s="11"/>
      <c r="E83" s="24"/>
      <c r="F83" s="24"/>
      <c r="G83" s="24"/>
      <c r="H83" s="24"/>
      <c r="I83" s="24"/>
      <c r="J83" s="24"/>
      <c r="K83" s="24"/>
      <c r="L83" s="24"/>
      <c r="M83" s="24"/>
      <c r="N83" s="24"/>
      <c r="O83" s="24"/>
      <c r="P83" s="24"/>
    </row>
    <row r="84" spans="1:16" x14ac:dyDescent="0.2">
      <c r="A84" s="10"/>
      <c r="B84" s="10"/>
      <c r="C84" s="11"/>
      <c r="D84" s="11"/>
      <c r="E84" s="24"/>
      <c r="F84" s="24"/>
      <c r="G84" s="24"/>
      <c r="H84" s="24"/>
      <c r="I84" s="24"/>
      <c r="J84" s="24"/>
      <c r="K84" s="24"/>
      <c r="L84" s="24"/>
      <c r="M84" s="24"/>
      <c r="N84" s="24"/>
      <c r="O84" s="24"/>
      <c r="P84" s="24"/>
    </row>
    <row r="85" spans="1:16" x14ac:dyDescent="0.2">
      <c r="A85" s="10"/>
      <c r="B85" s="10"/>
      <c r="C85" s="11"/>
      <c r="D85" s="11"/>
      <c r="E85" s="24"/>
      <c r="F85" s="24"/>
      <c r="G85" s="24"/>
      <c r="H85" s="24"/>
      <c r="I85" s="24"/>
      <c r="J85" s="24"/>
      <c r="K85" s="24"/>
      <c r="L85" s="24"/>
      <c r="M85" s="24"/>
      <c r="N85" s="24"/>
      <c r="O85" s="24"/>
      <c r="P85" s="24"/>
    </row>
    <row r="86" spans="1:16" x14ac:dyDescent="0.2">
      <c r="A86" s="10"/>
      <c r="B86" s="10"/>
      <c r="C86" s="11"/>
      <c r="D86" s="11"/>
      <c r="E86" s="24"/>
      <c r="F86" s="24"/>
      <c r="G86" s="24"/>
      <c r="H86" s="24"/>
      <c r="I86" s="24"/>
      <c r="J86" s="24"/>
      <c r="K86" s="24"/>
      <c r="L86" s="24"/>
      <c r="M86" s="24"/>
      <c r="N86" s="24"/>
      <c r="O86" s="24"/>
      <c r="P86" s="24"/>
    </row>
    <row r="87" spans="1:16" x14ac:dyDescent="0.2">
      <c r="A87" s="10"/>
      <c r="B87" s="10"/>
      <c r="C87" s="11"/>
      <c r="D87" s="11"/>
      <c r="E87" s="24"/>
      <c r="F87" s="24"/>
      <c r="G87" s="24"/>
      <c r="H87" s="24"/>
      <c r="I87" s="24"/>
      <c r="J87" s="24"/>
      <c r="K87" s="24"/>
      <c r="L87" s="24"/>
      <c r="M87" s="24"/>
      <c r="N87" s="24"/>
      <c r="O87" s="24"/>
      <c r="P87" s="24"/>
    </row>
    <row r="88" spans="1:16" x14ac:dyDescent="0.2">
      <c r="A88" s="10"/>
      <c r="B88" s="10"/>
      <c r="C88" s="11"/>
      <c r="D88" s="11"/>
      <c r="E88" s="24"/>
      <c r="F88" s="24"/>
      <c r="G88" s="24"/>
      <c r="H88" s="24"/>
      <c r="I88" s="24"/>
      <c r="J88" s="24"/>
      <c r="K88" s="24"/>
      <c r="L88" s="24"/>
      <c r="M88" s="24"/>
      <c r="N88" s="24"/>
      <c r="O88" s="24"/>
      <c r="P88" s="24"/>
    </row>
    <row r="89" spans="1:16" x14ac:dyDescent="0.2">
      <c r="A89" s="10"/>
      <c r="B89" s="10"/>
      <c r="C89" s="11"/>
      <c r="D89" s="11"/>
      <c r="E89" s="24"/>
      <c r="F89" s="24"/>
      <c r="G89" s="24"/>
      <c r="H89" s="24"/>
      <c r="I89" s="24"/>
      <c r="J89" s="24"/>
      <c r="K89" s="24"/>
      <c r="L89" s="24"/>
      <c r="M89" s="24"/>
      <c r="N89" s="24"/>
      <c r="O89" s="24"/>
      <c r="P89" s="24"/>
    </row>
    <row r="90" spans="1:16" x14ac:dyDescent="0.2">
      <c r="A90" s="10"/>
      <c r="B90" s="10"/>
      <c r="C90" s="11"/>
      <c r="D90" s="11"/>
      <c r="E90" s="24"/>
      <c r="F90" s="24"/>
      <c r="G90" s="24"/>
      <c r="H90" s="24"/>
      <c r="I90" s="24"/>
      <c r="J90" s="24"/>
      <c r="K90" s="24"/>
      <c r="L90" s="24"/>
      <c r="M90" s="24"/>
      <c r="N90" s="24"/>
      <c r="O90" s="24"/>
      <c r="P90" s="24"/>
    </row>
    <row r="91" spans="1:16" x14ac:dyDescent="0.2">
      <c r="A91" s="10"/>
      <c r="B91" s="10"/>
      <c r="C91" s="11"/>
      <c r="D91" s="11"/>
      <c r="E91" s="24"/>
      <c r="F91" s="24"/>
      <c r="G91" s="24"/>
      <c r="H91" s="24"/>
      <c r="I91" s="24"/>
      <c r="J91" s="24"/>
      <c r="K91" s="24"/>
      <c r="L91" s="24"/>
      <c r="M91" s="24"/>
      <c r="N91" s="24"/>
      <c r="O91" s="24"/>
      <c r="P91" s="24"/>
    </row>
    <row r="92" spans="1:16" x14ac:dyDescent="0.2">
      <c r="A92" s="10"/>
      <c r="B92" s="10"/>
      <c r="C92" s="11"/>
      <c r="D92" s="11"/>
      <c r="E92" s="24"/>
      <c r="F92" s="24"/>
      <c r="G92" s="24"/>
      <c r="H92" s="24"/>
      <c r="I92" s="24"/>
      <c r="J92" s="24"/>
      <c r="K92" s="24"/>
      <c r="L92" s="24"/>
      <c r="M92" s="24"/>
      <c r="N92" s="24"/>
      <c r="O92" s="24"/>
      <c r="P92" s="24"/>
    </row>
    <row r="93" spans="1:16" x14ac:dyDescent="0.2">
      <c r="A93" s="10"/>
      <c r="B93" s="10"/>
      <c r="C93" s="11"/>
      <c r="D93" s="11"/>
      <c r="E93" s="24"/>
      <c r="F93" s="24"/>
      <c r="G93" s="24"/>
      <c r="H93" s="24"/>
      <c r="I93" s="24"/>
      <c r="J93" s="24"/>
      <c r="K93" s="24"/>
      <c r="L93" s="24"/>
      <c r="M93" s="24"/>
      <c r="N93" s="24"/>
      <c r="O93" s="24"/>
      <c r="P93" s="24"/>
    </row>
    <row r="94" spans="1:16" x14ac:dyDescent="0.2">
      <c r="A94" s="10"/>
      <c r="B94" s="10"/>
      <c r="C94" s="11"/>
      <c r="D94" s="11"/>
      <c r="E94" s="24"/>
      <c r="F94" s="24"/>
      <c r="G94" s="24"/>
      <c r="H94" s="24"/>
      <c r="I94" s="24"/>
      <c r="J94" s="24"/>
      <c r="K94" s="24"/>
      <c r="L94" s="24"/>
      <c r="M94" s="24"/>
      <c r="N94" s="24"/>
      <c r="O94" s="24"/>
      <c r="P94" s="24"/>
    </row>
    <row r="95" spans="1:16" x14ac:dyDescent="0.2">
      <c r="A95" s="10"/>
      <c r="B95" s="10"/>
      <c r="C95" s="11"/>
      <c r="D95" s="11"/>
      <c r="E95" s="24"/>
      <c r="F95" s="24"/>
      <c r="G95" s="24"/>
      <c r="H95" s="24"/>
      <c r="I95" s="24"/>
      <c r="J95" s="24"/>
      <c r="K95" s="24"/>
      <c r="L95" s="24"/>
      <c r="M95" s="24"/>
      <c r="N95" s="24"/>
      <c r="O95" s="24"/>
      <c r="P95" s="24"/>
    </row>
    <row r="96" spans="1:16" x14ac:dyDescent="0.2">
      <c r="A96" s="10"/>
      <c r="B96" s="10"/>
      <c r="C96" s="11"/>
      <c r="D96" s="11"/>
      <c r="E96" s="24"/>
      <c r="F96" s="24"/>
      <c r="G96" s="24"/>
      <c r="H96" s="24"/>
      <c r="I96" s="24"/>
      <c r="J96" s="24"/>
      <c r="K96" s="24"/>
      <c r="L96" s="24"/>
      <c r="M96" s="24"/>
      <c r="N96" s="24"/>
      <c r="O96" s="24"/>
      <c r="P96" s="24"/>
    </row>
    <row r="97" spans="1:16" x14ac:dyDescent="0.2">
      <c r="A97" s="10"/>
      <c r="B97" s="10"/>
      <c r="C97" s="11"/>
      <c r="D97" s="11"/>
      <c r="E97" s="24"/>
      <c r="F97" s="24"/>
      <c r="G97" s="24"/>
      <c r="H97" s="24"/>
      <c r="I97" s="24"/>
      <c r="J97" s="24"/>
      <c r="K97" s="24"/>
      <c r="L97" s="24"/>
      <c r="M97" s="24"/>
      <c r="N97" s="24"/>
      <c r="O97" s="24"/>
      <c r="P97" s="24"/>
    </row>
    <row r="98" spans="1:16" x14ac:dyDescent="0.2">
      <c r="A98" s="10"/>
      <c r="B98" s="10"/>
      <c r="C98" s="11"/>
      <c r="D98" s="11"/>
      <c r="E98" s="24"/>
      <c r="F98" s="24"/>
      <c r="G98" s="24"/>
      <c r="H98" s="24"/>
      <c r="I98" s="24"/>
      <c r="J98" s="24"/>
      <c r="K98" s="24"/>
      <c r="L98" s="24"/>
      <c r="M98" s="24"/>
      <c r="N98" s="24"/>
      <c r="O98" s="24"/>
      <c r="P98" s="24"/>
    </row>
    <row r="99" spans="1:16" x14ac:dyDescent="0.2">
      <c r="A99" s="10"/>
      <c r="B99" s="10"/>
      <c r="C99" s="11"/>
      <c r="D99" s="11"/>
      <c r="E99" s="24"/>
      <c r="F99" s="24"/>
      <c r="G99" s="24"/>
      <c r="H99" s="24"/>
      <c r="I99" s="24"/>
      <c r="J99" s="24"/>
      <c r="K99" s="24"/>
      <c r="L99" s="24"/>
      <c r="M99" s="24"/>
      <c r="N99" s="24"/>
      <c r="O99" s="24"/>
      <c r="P99" s="24"/>
    </row>
    <row r="100" spans="1:16" x14ac:dyDescent="0.2">
      <c r="A100" s="10"/>
      <c r="B100" s="10"/>
      <c r="C100" s="11"/>
      <c r="D100" s="11"/>
      <c r="E100" s="24"/>
      <c r="F100" s="24"/>
      <c r="G100" s="24"/>
      <c r="H100" s="24"/>
      <c r="I100" s="24"/>
      <c r="J100" s="24"/>
      <c r="K100" s="24"/>
      <c r="L100" s="24"/>
      <c r="M100" s="24"/>
      <c r="N100" s="24"/>
      <c r="O100" s="24"/>
      <c r="P100" s="24"/>
    </row>
    <row r="101" spans="1:16" x14ac:dyDescent="0.2">
      <c r="A101" s="10"/>
      <c r="B101" s="10"/>
      <c r="C101" s="11"/>
      <c r="D101" s="11"/>
      <c r="E101" s="24"/>
      <c r="F101" s="24"/>
      <c r="G101" s="24"/>
      <c r="H101" s="24"/>
      <c r="I101" s="24"/>
      <c r="J101" s="24"/>
      <c r="K101" s="24"/>
      <c r="L101" s="24"/>
      <c r="M101" s="24"/>
      <c r="N101" s="24"/>
      <c r="O101" s="24"/>
      <c r="P101" s="24"/>
    </row>
    <row r="102" spans="1:16" x14ac:dyDescent="0.2">
      <c r="A102" s="10"/>
      <c r="B102" s="10"/>
      <c r="C102" s="11"/>
      <c r="D102" s="82" t="s">
        <v>89</v>
      </c>
      <c r="E102" s="24"/>
      <c r="F102" s="24"/>
      <c r="G102" s="24"/>
      <c r="H102" s="24"/>
      <c r="I102" s="24"/>
      <c r="J102" s="24"/>
      <c r="K102" s="24"/>
      <c r="L102" s="24"/>
      <c r="M102" s="24"/>
      <c r="N102" s="24"/>
      <c r="O102" s="24"/>
      <c r="P102" s="24"/>
    </row>
    <row r="103" spans="1:16" x14ac:dyDescent="0.2">
      <c r="A103" s="10"/>
      <c r="B103" s="10"/>
      <c r="C103" s="11"/>
      <c r="D103" s="82" t="s">
        <v>111</v>
      </c>
      <c r="E103" s="24"/>
      <c r="F103" s="24"/>
      <c r="G103" s="24"/>
      <c r="H103" s="24"/>
      <c r="I103" s="24"/>
      <c r="J103" s="24"/>
      <c r="K103" s="24"/>
      <c r="L103" s="24"/>
      <c r="M103" s="24"/>
      <c r="N103" s="24"/>
      <c r="O103" s="24"/>
      <c r="P103" s="24"/>
    </row>
    <row r="104" spans="1:16" x14ac:dyDescent="0.2">
      <c r="A104" s="10"/>
      <c r="B104" s="10"/>
      <c r="C104" s="102" t="s">
        <v>108</v>
      </c>
      <c r="D104" s="84">
        <v>0.433</v>
      </c>
      <c r="E104" s="24"/>
      <c r="F104" s="24"/>
      <c r="G104" s="24"/>
      <c r="H104" s="24"/>
      <c r="I104" s="24"/>
      <c r="J104" s="24"/>
      <c r="K104" s="24"/>
      <c r="L104" s="24"/>
      <c r="M104" s="24"/>
      <c r="N104" s="24"/>
      <c r="O104" s="24"/>
      <c r="P104" s="24"/>
    </row>
    <row r="105" spans="1:16" x14ac:dyDescent="0.2">
      <c r="A105" s="10"/>
      <c r="B105" s="10"/>
      <c r="C105" s="102" t="s">
        <v>109</v>
      </c>
      <c r="D105" s="84">
        <v>0.3755</v>
      </c>
      <c r="E105" s="24"/>
      <c r="F105" s="24"/>
      <c r="G105" s="24"/>
      <c r="H105" s="24"/>
      <c r="I105" s="24"/>
      <c r="J105" s="24"/>
      <c r="K105" s="24"/>
      <c r="L105" s="24"/>
      <c r="M105" s="24"/>
      <c r="N105" s="24"/>
      <c r="O105" s="24"/>
      <c r="P105" s="24"/>
    </row>
    <row r="106" spans="1:16" x14ac:dyDescent="0.2">
      <c r="A106" s="10"/>
      <c r="B106" s="10"/>
      <c r="C106" s="102" t="s">
        <v>110</v>
      </c>
      <c r="D106" s="84">
        <v>0.30740000000000001</v>
      </c>
      <c r="E106" s="24"/>
      <c r="F106" s="24"/>
      <c r="G106" s="24"/>
      <c r="H106" s="24"/>
      <c r="I106" s="24"/>
      <c r="J106" s="24"/>
      <c r="K106" s="24"/>
      <c r="L106" s="24"/>
      <c r="M106" s="24"/>
      <c r="N106" s="24"/>
      <c r="O106" s="24"/>
      <c r="P106" s="24"/>
    </row>
    <row r="107" spans="1:16" x14ac:dyDescent="0.2">
      <c r="A107" s="10"/>
      <c r="B107" s="10"/>
      <c r="C107" s="11"/>
      <c r="D107" s="11"/>
      <c r="E107" s="24"/>
      <c r="F107" s="24"/>
      <c r="G107" s="24"/>
      <c r="H107" s="24"/>
      <c r="I107" s="24"/>
      <c r="J107" s="24"/>
      <c r="K107" s="24"/>
      <c r="L107" s="24"/>
      <c r="M107" s="24"/>
      <c r="N107" s="24"/>
      <c r="O107" s="24"/>
      <c r="P107" s="24"/>
    </row>
    <row r="108" spans="1:16" x14ac:dyDescent="0.2">
      <c r="A108" s="10"/>
      <c r="B108" s="10"/>
      <c r="C108" s="11"/>
      <c r="D108" s="82" t="s">
        <v>89</v>
      </c>
      <c r="E108" s="24"/>
      <c r="F108" s="24"/>
      <c r="G108" s="24"/>
      <c r="H108" s="24"/>
      <c r="I108" s="24"/>
      <c r="J108" s="24"/>
      <c r="K108" s="24"/>
      <c r="L108" s="24"/>
      <c r="M108" s="24"/>
      <c r="N108" s="24"/>
      <c r="O108" s="24"/>
      <c r="P108" s="24"/>
    </row>
    <row r="109" spans="1:16" x14ac:dyDescent="0.2">
      <c r="A109" s="10"/>
      <c r="B109" s="10"/>
      <c r="C109" s="11"/>
      <c r="D109" s="82" t="s">
        <v>112</v>
      </c>
      <c r="E109" s="24"/>
      <c r="F109" s="24"/>
      <c r="G109" s="24"/>
      <c r="H109" s="24"/>
      <c r="I109" s="24"/>
      <c r="J109" s="24"/>
      <c r="K109" s="24"/>
      <c r="L109" s="24"/>
      <c r="M109" s="24"/>
      <c r="N109" s="24"/>
      <c r="O109" s="24"/>
      <c r="P109" s="24"/>
    </row>
    <row r="110" spans="1:16" x14ac:dyDescent="0.2">
      <c r="A110" s="10"/>
      <c r="B110" s="10"/>
      <c r="C110" s="83" t="s">
        <v>113</v>
      </c>
      <c r="D110" s="85">
        <v>5</v>
      </c>
      <c r="E110" s="24"/>
      <c r="F110" s="24"/>
      <c r="G110" s="24"/>
      <c r="H110" s="24"/>
      <c r="I110" s="24"/>
      <c r="J110" s="24"/>
      <c r="K110" s="24"/>
      <c r="L110" s="24"/>
      <c r="M110" s="24"/>
      <c r="N110" s="24"/>
      <c r="O110" s="24"/>
      <c r="P110" s="24"/>
    </row>
    <row r="111" spans="1:16" x14ac:dyDescent="0.2">
      <c r="A111" s="10"/>
      <c r="B111" s="10"/>
      <c r="C111" s="83" t="s">
        <v>114</v>
      </c>
      <c r="D111" s="85">
        <v>8</v>
      </c>
      <c r="E111" s="24"/>
      <c r="F111" s="24"/>
      <c r="G111" s="24"/>
      <c r="H111" s="24"/>
      <c r="I111" s="24"/>
      <c r="J111" s="24"/>
      <c r="K111" s="24"/>
      <c r="L111" s="24"/>
      <c r="M111" s="24"/>
      <c r="N111" s="24"/>
      <c r="O111" s="24"/>
      <c r="P111" s="24"/>
    </row>
    <row r="112" spans="1:16" x14ac:dyDescent="0.2">
      <c r="A112" s="10"/>
      <c r="B112" s="10"/>
      <c r="C112" s="11"/>
      <c r="D112" s="11"/>
      <c r="E112" s="24"/>
      <c r="F112" s="24"/>
      <c r="G112" s="24"/>
      <c r="H112" s="24"/>
      <c r="I112" s="24"/>
      <c r="J112" s="24"/>
      <c r="K112" s="24"/>
      <c r="L112" s="24"/>
      <c r="M112" s="24"/>
      <c r="N112" s="24"/>
      <c r="O112" s="24"/>
      <c r="P112" s="24"/>
    </row>
    <row r="113" spans="1:16" x14ac:dyDescent="0.2">
      <c r="A113" s="10"/>
      <c r="B113" s="10"/>
      <c r="C113" s="11"/>
      <c r="D113" s="11"/>
      <c r="E113" s="24"/>
      <c r="F113" s="24"/>
      <c r="G113" s="24"/>
      <c r="H113" s="24"/>
      <c r="I113" s="24"/>
      <c r="J113" s="24"/>
      <c r="K113" s="24"/>
      <c r="L113" s="24"/>
      <c r="M113" s="24"/>
      <c r="N113" s="24"/>
      <c r="O113" s="24"/>
      <c r="P113" s="24"/>
    </row>
    <row r="114" spans="1:16" x14ac:dyDescent="0.2">
      <c r="A114" s="10"/>
      <c r="B114" s="10"/>
      <c r="C114" s="11"/>
      <c r="D114" s="11"/>
      <c r="E114" s="24"/>
      <c r="F114" s="24"/>
      <c r="G114" s="24"/>
      <c r="H114" s="24"/>
      <c r="I114" s="24"/>
      <c r="J114" s="24"/>
      <c r="K114" s="24"/>
      <c r="L114" s="24"/>
      <c r="M114" s="24"/>
      <c r="N114" s="24"/>
      <c r="O114" s="24"/>
      <c r="P114" s="24"/>
    </row>
    <row r="115" spans="1:16" x14ac:dyDescent="0.2">
      <c r="A115" s="10"/>
      <c r="B115" s="10"/>
      <c r="C115" s="11"/>
      <c r="D115" s="11"/>
      <c r="E115" s="24"/>
      <c r="F115" s="24"/>
      <c r="G115" s="24"/>
      <c r="H115" s="24"/>
      <c r="I115" s="24"/>
      <c r="J115" s="24"/>
      <c r="K115" s="24"/>
      <c r="L115" s="24"/>
      <c r="M115" s="24"/>
      <c r="N115" s="24"/>
      <c r="O115" s="24"/>
      <c r="P115" s="24"/>
    </row>
    <row r="116" spans="1:16" x14ac:dyDescent="0.2">
      <c r="A116" s="10"/>
      <c r="B116" s="10"/>
      <c r="C116" s="11"/>
      <c r="D116" s="11"/>
      <c r="E116" s="24"/>
      <c r="F116" s="24"/>
      <c r="G116" s="24"/>
      <c r="H116" s="24"/>
      <c r="I116" s="24"/>
      <c r="J116" s="24"/>
      <c r="K116" s="24"/>
      <c r="L116" s="24"/>
      <c r="M116" s="24"/>
      <c r="N116" s="24"/>
      <c r="O116" s="24"/>
      <c r="P116" s="24"/>
    </row>
    <row r="117" spans="1:16" x14ac:dyDescent="0.2">
      <c r="A117" s="10"/>
      <c r="B117" s="10"/>
      <c r="C117" s="11"/>
      <c r="D117" s="11"/>
      <c r="E117" s="24"/>
      <c r="F117" s="24"/>
      <c r="G117" s="24"/>
      <c r="H117" s="24"/>
      <c r="I117" s="24"/>
      <c r="J117" s="24"/>
      <c r="K117" s="24"/>
      <c r="L117" s="24"/>
      <c r="M117" s="24"/>
      <c r="N117" s="24"/>
      <c r="O117" s="24"/>
      <c r="P117" s="24"/>
    </row>
    <row r="118" spans="1:16" x14ac:dyDescent="0.2">
      <c r="A118" s="10"/>
      <c r="B118" s="10"/>
      <c r="C118" s="11"/>
      <c r="D118" s="11"/>
      <c r="E118" s="24"/>
      <c r="F118" s="24"/>
      <c r="G118" s="24"/>
      <c r="H118" s="24"/>
      <c r="I118" s="24"/>
      <c r="J118" s="24"/>
      <c r="K118" s="24"/>
      <c r="L118" s="24"/>
      <c r="M118" s="24"/>
      <c r="N118" s="24"/>
      <c r="O118" s="24"/>
      <c r="P118" s="24"/>
    </row>
    <row r="119" spans="1:16" x14ac:dyDescent="0.2">
      <c r="A119" s="10"/>
      <c r="B119" s="10"/>
      <c r="C119" s="11"/>
      <c r="D119" s="11"/>
      <c r="E119" s="24"/>
      <c r="F119" s="24"/>
      <c r="G119" s="24"/>
      <c r="H119" s="24"/>
      <c r="I119" s="24"/>
      <c r="J119" s="24"/>
      <c r="K119" s="24"/>
      <c r="L119" s="24"/>
      <c r="M119" s="24"/>
      <c r="N119" s="24"/>
      <c r="O119" s="24"/>
      <c r="P119" s="24"/>
    </row>
    <row r="120" spans="1:16" x14ac:dyDescent="0.2">
      <c r="A120" s="10"/>
      <c r="B120" s="10"/>
      <c r="C120" s="11"/>
      <c r="D120" s="11"/>
      <c r="E120" s="24"/>
      <c r="F120" s="24"/>
      <c r="G120" s="24"/>
      <c r="H120" s="24"/>
      <c r="I120" s="24"/>
      <c r="J120" s="24"/>
      <c r="K120" s="24"/>
      <c r="L120" s="24"/>
      <c r="M120" s="24"/>
      <c r="N120" s="24"/>
      <c r="O120" s="24"/>
      <c r="P120" s="24"/>
    </row>
    <row r="121" spans="1:16" x14ac:dyDescent="0.2">
      <c r="A121" s="10"/>
      <c r="B121" s="10"/>
      <c r="C121" s="11"/>
      <c r="D121" s="11"/>
      <c r="E121" s="24"/>
      <c r="F121" s="24"/>
      <c r="G121" s="24"/>
      <c r="H121" s="24"/>
      <c r="I121" s="24"/>
      <c r="J121" s="24"/>
      <c r="K121" s="24"/>
      <c r="L121" s="24"/>
      <c r="M121" s="24"/>
      <c r="N121" s="24"/>
      <c r="O121" s="24"/>
      <c r="P121" s="24"/>
    </row>
    <row r="122" spans="1:16" x14ac:dyDescent="0.2">
      <c r="A122" s="10"/>
      <c r="B122" s="10"/>
      <c r="C122" s="11"/>
      <c r="D122" s="11"/>
      <c r="E122" s="24"/>
      <c r="F122" s="24"/>
      <c r="G122" s="24"/>
      <c r="H122" s="24"/>
      <c r="I122" s="24"/>
      <c r="J122" s="24"/>
      <c r="K122" s="24"/>
      <c r="L122" s="24"/>
      <c r="M122" s="24"/>
      <c r="N122" s="24"/>
      <c r="O122" s="24"/>
      <c r="P122" s="24"/>
    </row>
    <row r="123" spans="1:16" x14ac:dyDescent="0.2">
      <c r="A123" s="10"/>
      <c r="B123" s="10"/>
      <c r="C123" s="11"/>
      <c r="D123" s="11"/>
      <c r="E123" s="24"/>
      <c r="F123" s="24"/>
      <c r="G123" s="24"/>
      <c r="H123" s="24"/>
      <c r="I123" s="24"/>
      <c r="J123" s="24"/>
      <c r="K123" s="24"/>
      <c r="L123" s="24"/>
      <c r="M123" s="24"/>
      <c r="N123" s="24"/>
      <c r="O123" s="24"/>
      <c r="P123" s="24"/>
    </row>
    <row r="124" spans="1:16" x14ac:dyDescent="0.2">
      <c r="A124" s="10"/>
      <c r="B124" s="10"/>
      <c r="C124" s="11"/>
      <c r="D124" s="11"/>
      <c r="E124" s="24"/>
      <c r="F124" s="24"/>
      <c r="G124" s="24"/>
      <c r="H124" s="24"/>
      <c r="I124" s="24"/>
      <c r="J124" s="24"/>
      <c r="K124" s="24"/>
      <c r="L124" s="24"/>
      <c r="M124" s="24"/>
      <c r="N124" s="24"/>
      <c r="O124" s="24"/>
      <c r="P124" s="24"/>
    </row>
    <row r="125" spans="1:16" x14ac:dyDescent="0.2">
      <c r="A125" s="10"/>
      <c r="B125" s="10"/>
      <c r="C125" s="11"/>
      <c r="D125" s="11"/>
      <c r="E125" s="24"/>
      <c r="F125" s="24"/>
      <c r="G125" s="24"/>
      <c r="H125" s="24"/>
      <c r="I125" s="24"/>
      <c r="J125" s="24"/>
      <c r="K125" s="24"/>
      <c r="L125" s="24"/>
      <c r="M125" s="24"/>
      <c r="N125" s="24"/>
      <c r="O125" s="24"/>
      <c r="P125" s="24"/>
    </row>
    <row r="126" spans="1:16" x14ac:dyDescent="0.2">
      <c r="A126" s="10"/>
      <c r="B126" s="10"/>
      <c r="C126" s="11"/>
      <c r="D126" s="11"/>
      <c r="E126" s="24"/>
      <c r="F126" s="24"/>
      <c r="G126" s="24"/>
      <c r="H126" s="24"/>
      <c r="I126" s="24"/>
      <c r="J126" s="24"/>
      <c r="K126" s="24"/>
      <c r="L126" s="24"/>
      <c r="M126" s="24"/>
      <c r="N126" s="24"/>
      <c r="O126" s="24"/>
      <c r="P126" s="24"/>
    </row>
    <row r="127" spans="1:16" x14ac:dyDescent="0.2">
      <c r="A127" s="10"/>
      <c r="B127" s="10"/>
      <c r="C127" s="11"/>
      <c r="D127" s="11"/>
      <c r="E127" s="24"/>
      <c r="F127" s="24"/>
      <c r="G127" s="24"/>
      <c r="H127" s="24"/>
      <c r="I127" s="24"/>
      <c r="J127" s="24"/>
      <c r="K127" s="24"/>
      <c r="L127" s="24"/>
      <c r="M127" s="24"/>
      <c r="N127" s="24"/>
      <c r="O127" s="24"/>
      <c r="P127" s="24"/>
    </row>
    <row r="128" spans="1:16" x14ac:dyDescent="0.2">
      <c r="A128" s="10"/>
      <c r="B128" s="10"/>
      <c r="C128" s="11"/>
      <c r="D128" s="11"/>
      <c r="E128" s="24"/>
      <c r="F128" s="24"/>
      <c r="G128" s="24"/>
      <c r="H128" s="24"/>
      <c r="I128" s="24"/>
      <c r="J128" s="24"/>
      <c r="K128" s="24"/>
      <c r="L128" s="24"/>
      <c r="M128" s="24"/>
      <c r="N128" s="24"/>
      <c r="O128" s="24"/>
      <c r="P128" s="24"/>
    </row>
    <row r="129" spans="1:16" x14ac:dyDescent="0.2">
      <c r="A129" s="10"/>
      <c r="B129" s="10"/>
      <c r="C129" s="11"/>
      <c r="D129" s="11"/>
      <c r="E129" s="24"/>
      <c r="F129" s="24"/>
      <c r="G129" s="24"/>
      <c r="H129" s="24"/>
      <c r="I129" s="24"/>
      <c r="J129" s="24"/>
      <c r="K129" s="24"/>
      <c r="L129" s="24"/>
      <c r="M129" s="24"/>
      <c r="N129" s="24"/>
      <c r="O129" s="24"/>
      <c r="P129" s="24"/>
    </row>
    <row r="130" spans="1:16" x14ac:dyDescent="0.2">
      <c r="A130" s="10"/>
      <c r="B130" s="10"/>
      <c r="C130" s="11"/>
      <c r="D130" s="11"/>
      <c r="E130" s="24"/>
      <c r="F130" s="24"/>
      <c r="G130" s="24"/>
      <c r="H130" s="24"/>
      <c r="I130" s="24"/>
      <c r="J130" s="24"/>
      <c r="K130" s="24"/>
      <c r="L130" s="24"/>
      <c r="M130" s="24"/>
      <c r="N130" s="24"/>
      <c r="O130" s="24"/>
      <c r="P130" s="24"/>
    </row>
    <row r="131" spans="1:16" x14ac:dyDescent="0.2">
      <c r="A131" s="10"/>
      <c r="B131" s="10"/>
      <c r="C131" s="11"/>
      <c r="D131" s="11"/>
      <c r="E131" s="24"/>
      <c r="F131" s="24"/>
      <c r="G131" s="24"/>
      <c r="H131" s="24"/>
      <c r="I131" s="24"/>
      <c r="J131" s="24"/>
      <c r="K131" s="24"/>
      <c r="L131" s="24"/>
      <c r="M131" s="24"/>
      <c r="N131" s="24"/>
      <c r="O131" s="24"/>
      <c r="P131" s="24"/>
    </row>
    <row r="132" spans="1:16" x14ac:dyDescent="0.2">
      <c r="A132" s="10"/>
      <c r="B132" s="10"/>
      <c r="C132" s="11"/>
      <c r="D132" s="11"/>
      <c r="E132" s="24"/>
      <c r="F132" s="24"/>
      <c r="G132" s="24"/>
      <c r="H132" s="24"/>
      <c r="I132" s="24"/>
      <c r="J132" s="24"/>
      <c r="K132" s="24"/>
      <c r="L132" s="24"/>
      <c r="M132" s="24"/>
      <c r="N132" s="24"/>
      <c r="O132" s="24"/>
      <c r="P132" s="24"/>
    </row>
    <row r="133" spans="1:16" x14ac:dyDescent="0.2">
      <c r="A133" s="10"/>
      <c r="B133" s="10"/>
      <c r="C133" s="11"/>
      <c r="D133" s="11"/>
      <c r="E133" s="24"/>
      <c r="F133" s="24"/>
      <c r="G133" s="24"/>
      <c r="H133" s="24"/>
      <c r="I133" s="24"/>
      <c r="J133" s="24"/>
      <c r="K133" s="24"/>
      <c r="L133" s="24"/>
      <c r="M133" s="24"/>
      <c r="N133" s="24"/>
      <c r="O133" s="24"/>
      <c r="P133" s="24"/>
    </row>
    <row r="134" spans="1:16" x14ac:dyDescent="0.2">
      <c r="A134" s="10"/>
      <c r="B134" s="10"/>
      <c r="C134" s="11"/>
      <c r="D134" s="11"/>
      <c r="E134" s="24"/>
      <c r="F134" s="24"/>
      <c r="G134" s="24"/>
      <c r="H134" s="24"/>
      <c r="I134" s="24"/>
      <c r="J134" s="24"/>
      <c r="K134" s="24"/>
      <c r="L134" s="24"/>
      <c r="M134" s="24"/>
      <c r="N134" s="24"/>
      <c r="O134" s="24"/>
      <c r="P134" s="24"/>
    </row>
    <row r="135" spans="1:16" x14ac:dyDescent="0.2">
      <c r="A135" s="10"/>
      <c r="B135" s="10"/>
      <c r="C135" s="11"/>
      <c r="D135" s="11"/>
      <c r="E135" s="24"/>
      <c r="F135" s="24"/>
      <c r="G135" s="24"/>
      <c r="H135" s="24"/>
      <c r="I135" s="24"/>
      <c r="J135" s="24"/>
      <c r="K135" s="24"/>
      <c r="L135" s="24"/>
      <c r="M135" s="24"/>
      <c r="N135" s="24"/>
      <c r="O135" s="24"/>
      <c r="P135" s="24"/>
    </row>
    <row r="136" spans="1:16" x14ac:dyDescent="0.2">
      <c r="A136" s="10"/>
      <c r="B136" s="10"/>
      <c r="C136" s="11"/>
      <c r="D136" s="11"/>
      <c r="E136" s="24"/>
      <c r="F136" s="24"/>
      <c r="G136" s="24"/>
      <c r="H136" s="24"/>
      <c r="I136" s="24"/>
      <c r="J136" s="24"/>
      <c r="K136" s="24"/>
      <c r="L136" s="24"/>
      <c r="M136" s="24"/>
      <c r="N136" s="24"/>
      <c r="O136" s="24"/>
      <c r="P136" s="24"/>
    </row>
    <row r="137" spans="1:16" x14ac:dyDescent="0.2">
      <c r="A137" s="10"/>
      <c r="B137" s="10"/>
      <c r="C137" s="11"/>
      <c r="D137" s="11"/>
      <c r="E137" s="24"/>
      <c r="F137" s="24"/>
      <c r="G137" s="24"/>
      <c r="H137" s="24"/>
      <c r="I137" s="24"/>
      <c r="J137" s="24"/>
      <c r="K137" s="24"/>
      <c r="L137" s="24"/>
      <c r="M137" s="24"/>
      <c r="N137" s="24"/>
      <c r="O137" s="24"/>
      <c r="P137" s="24"/>
    </row>
    <row r="138" spans="1:16" x14ac:dyDescent="0.2">
      <c r="A138" s="10"/>
      <c r="B138" s="10"/>
      <c r="C138" s="11"/>
      <c r="D138" s="11"/>
      <c r="E138" s="24"/>
      <c r="F138" s="24"/>
      <c r="G138" s="24"/>
      <c r="H138" s="24"/>
      <c r="I138" s="24"/>
      <c r="J138" s="24"/>
      <c r="K138" s="24"/>
      <c r="L138" s="24"/>
      <c r="M138" s="24"/>
      <c r="N138" s="24"/>
      <c r="O138" s="24"/>
      <c r="P138" s="24"/>
    </row>
    <row r="139" spans="1:16" x14ac:dyDescent="0.2">
      <c r="A139" s="10"/>
      <c r="B139" s="10"/>
      <c r="C139" s="11"/>
      <c r="D139" s="11"/>
      <c r="E139" s="24"/>
      <c r="F139" s="24"/>
      <c r="G139" s="24"/>
      <c r="H139" s="24"/>
      <c r="I139" s="24"/>
      <c r="J139" s="24"/>
      <c r="K139" s="24"/>
      <c r="L139" s="24"/>
      <c r="M139" s="24"/>
      <c r="N139" s="24"/>
      <c r="O139" s="24"/>
      <c r="P139" s="24"/>
    </row>
    <row r="140" spans="1:16" x14ac:dyDescent="0.2">
      <c r="A140" s="10"/>
      <c r="B140" s="10"/>
      <c r="C140" s="11"/>
      <c r="D140" s="11"/>
      <c r="E140" s="24"/>
      <c r="F140" s="24"/>
      <c r="G140" s="24"/>
      <c r="H140" s="24"/>
      <c r="I140" s="24"/>
      <c r="J140" s="24"/>
      <c r="K140" s="24"/>
      <c r="L140" s="24"/>
      <c r="M140" s="24"/>
      <c r="N140" s="24"/>
      <c r="O140" s="24"/>
      <c r="P140" s="24"/>
    </row>
    <row r="141" spans="1:16" x14ac:dyDescent="0.2">
      <c r="A141" s="10"/>
      <c r="B141" s="10"/>
      <c r="C141" s="11"/>
      <c r="D141" s="11"/>
      <c r="E141" s="24"/>
      <c r="F141" s="24"/>
      <c r="G141" s="24"/>
      <c r="H141" s="24"/>
      <c r="I141" s="24"/>
      <c r="J141" s="24"/>
      <c r="K141" s="24"/>
      <c r="L141" s="24"/>
      <c r="M141" s="24"/>
      <c r="N141" s="24"/>
      <c r="O141" s="24"/>
      <c r="P141" s="24"/>
    </row>
    <row r="142" spans="1:16" x14ac:dyDescent="0.2">
      <c r="A142" s="10"/>
      <c r="B142" s="10"/>
      <c r="C142" s="11"/>
      <c r="D142" s="11"/>
      <c r="E142" s="24"/>
      <c r="F142" s="24"/>
      <c r="G142" s="24"/>
      <c r="H142" s="24"/>
      <c r="I142" s="24"/>
      <c r="J142" s="24"/>
      <c r="K142" s="24"/>
      <c r="L142" s="24"/>
      <c r="M142" s="24"/>
      <c r="N142" s="24"/>
      <c r="O142" s="24"/>
      <c r="P142" s="24"/>
    </row>
    <row r="143" spans="1:16" x14ac:dyDescent="0.2">
      <c r="A143" s="10"/>
      <c r="B143" s="10"/>
      <c r="C143" s="11"/>
      <c r="D143" s="11"/>
      <c r="E143" s="24"/>
      <c r="F143" s="24"/>
      <c r="G143" s="24"/>
      <c r="H143" s="24"/>
      <c r="I143" s="24"/>
      <c r="J143" s="24"/>
      <c r="K143" s="24"/>
      <c r="L143" s="24"/>
      <c r="M143" s="24"/>
      <c r="N143" s="24"/>
      <c r="O143" s="24"/>
      <c r="P143" s="24"/>
    </row>
    <row r="144" spans="1:16" x14ac:dyDescent="0.2">
      <c r="A144" s="10"/>
      <c r="B144" s="10"/>
      <c r="C144" s="11"/>
      <c r="D144" s="11"/>
      <c r="E144" s="24"/>
      <c r="F144" s="24"/>
      <c r="G144" s="24"/>
      <c r="H144" s="24"/>
      <c r="I144" s="24"/>
      <c r="J144" s="24"/>
      <c r="K144" s="24"/>
      <c r="L144" s="24"/>
      <c r="M144" s="24"/>
      <c r="N144" s="24"/>
      <c r="O144" s="24"/>
      <c r="P144" s="24"/>
    </row>
    <row r="145" spans="1:16" x14ac:dyDescent="0.2">
      <c r="A145" s="10"/>
      <c r="B145" s="10"/>
      <c r="C145" s="11"/>
      <c r="D145" s="11"/>
      <c r="E145" s="24"/>
      <c r="F145" s="24"/>
      <c r="G145" s="24"/>
      <c r="H145" s="24"/>
      <c r="I145" s="24"/>
      <c r="J145" s="24"/>
      <c r="K145" s="24"/>
      <c r="L145" s="24"/>
      <c r="M145" s="24"/>
      <c r="N145" s="24"/>
      <c r="O145" s="24"/>
      <c r="P145" s="24"/>
    </row>
    <row r="146" spans="1:16" x14ac:dyDescent="0.2">
      <c r="A146" s="10"/>
      <c r="B146" s="10"/>
      <c r="C146" s="11"/>
      <c r="D146" s="11"/>
      <c r="E146" s="24"/>
      <c r="F146" s="24"/>
      <c r="G146" s="24"/>
      <c r="H146" s="24"/>
      <c r="I146" s="24"/>
      <c r="J146" s="24"/>
      <c r="K146" s="24"/>
      <c r="L146" s="24"/>
      <c r="M146" s="24"/>
      <c r="N146" s="24"/>
      <c r="O146" s="24"/>
      <c r="P146" s="24"/>
    </row>
    <row r="147" spans="1:16" x14ac:dyDescent="0.2">
      <c r="A147" s="10"/>
      <c r="B147" s="10"/>
      <c r="C147" s="11"/>
      <c r="D147" s="11"/>
      <c r="E147" s="24"/>
      <c r="F147" s="24"/>
      <c r="G147" s="24"/>
      <c r="H147" s="24"/>
      <c r="I147" s="24"/>
      <c r="J147" s="24"/>
      <c r="K147" s="24"/>
      <c r="L147" s="24"/>
      <c r="M147" s="24"/>
      <c r="N147" s="24"/>
      <c r="O147" s="24"/>
      <c r="P147" s="24"/>
    </row>
    <row r="148" spans="1:16" x14ac:dyDescent="0.2">
      <c r="A148" s="10"/>
      <c r="B148" s="10"/>
      <c r="C148" s="11"/>
      <c r="D148" s="11"/>
      <c r="E148" s="24"/>
      <c r="F148" s="24"/>
      <c r="G148" s="24"/>
      <c r="H148" s="24"/>
      <c r="I148" s="24"/>
      <c r="J148" s="24"/>
      <c r="K148" s="24"/>
      <c r="L148" s="24"/>
      <c r="M148" s="24"/>
      <c r="N148" s="24"/>
      <c r="O148" s="24"/>
      <c r="P148" s="24"/>
    </row>
    <row r="149" spans="1:16" x14ac:dyDescent="0.2">
      <c r="A149" s="10"/>
      <c r="B149" s="10"/>
      <c r="C149" s="11"/>
      <c r="D149" s="11"/>
      <c r="E149" s="24"/>
      <c r="F149" s="24"/>
      <c r="G149" s="24"/>
      <c r="H149" s="24"/>
      <c r="I149" s="24"/>
      <c r="J149" s="24"/>
      <c r="K149" s="24"/>
      <c r="L149" s="24"/>
      <c r="M149" s="24"/>
      <c r="N149" s="24"/>
      <c r="O149" s="24"/>
      <c r="P149" s="24"/>
    </row>
    <row r="150" spans="1:16" x14ac:dyDescent="0.2">
      <c r="A150" s="10"/>
      <c r="B150" s="10"/>
      <c r="C150" s="11"/>
      <c r="D150" s="11"/>
      <c r="E150" s="24"/>
      <c r="F150" s="24"/>
      <c r="G150" s="24"/>
      <c r="H150" s="24"/>
      <c r="I150" s="24"/>
      <c r="J150" s="24"/>
      <c r="K150" s="24"/>
      <c r="L150" s="24"/>
      <c r="M150" s="24"/>
      <c r="N150" s="24"/>
      <c r="O150" s="24"/>
      <c r="P150" s="24"/>
    </row>
    <row r="151" spans="1:16" x14ac:dyDescent="0.2">
      <c r="A151" s="10"/>
      <c r="B151" s="10"/>
      <c r="C151" s="11"/>
      <c r="D151" s="11"/>
      <c r="E151" s="24"/>
      <c r="F151" s="24"/>
      <c r="G151" s="24"/>
      <c r="H151" s="24"/>
      <c r="I151" s="24"/>
      <c r="J151" s="24"/>
      <c r="K151" s="24"/>
      <c r="L151" s="24"/>
      <c r="M151" s="24"/>
      <c r="N151" s="24"/>
      <c r="O151" s="24"/>
      <c r="P151" s="24"/>
    </row>
    <row r="152" spans="1:16" x14ac:dyDescent="0.2">
      <c r="A152" s="10"/>
      <c r="B152" s="10"/>
      <c r="C152" s="11"/>
      <c r="D152" s="11"/>
      <c r="E152" s="24"/>
      <c r="F152" s="24"/>
      <c r="G152" s="24"/>
      <c r="H152" s="24"/>
      <c r="I152" s="24"/>
      <c r="J152" s="24"/>
      <c r="K152" s="24"/>
      <c r="L152" s="24"/>
      <c r="M152" s="24"/>
      <c r="N152" s="24"/>
      <c r="O152" s="24"/>
      <c r="P152" s="24"/>
    </row>
    <row r="153" spans="1:16" x14ac:dyDescent="0.2">
      <c r="A153" s="10"/>
      <c r="B153" s="10"/>
      <c r="C153" s="11"/>
      <c r="D153" s="11"/>
      <c r="E153" s="24"/>
      <c r="F153" s="24"/>
      <c r="G153" s="24"/>
      <c r="H153" s="24"/>
      <c r="I153" s="24"/>
      <c r="J153" s="24"/>
      <c r="K153" s="24"/>
      <c r="L153" s="24"/>
      <c r="M153" s="24"/>
      <c r="N153" s="24"/>
      <c r="O153" s="24"/>
      <c r="P153" s="24"/>
    </row>
    <row r="154" spans="1:16" x14ac:dyDescent="0.2">
      <c r="A154" s="10"/>
      <c r="B154" s="10"/>
      <c r="C154" s="11"/>
      <c r="D154" s="11"/>
      <c r="E154" s="24"/>
      <c r="F154" s="24"/>
      <c r="G154" s="24"/>
      <c r="H154" s="24"/>
      <c r="I154" s="24"/>
      <c r="J154" s="24"/>
      <c r="K154" s="24"/>
      <c r="L154" s="24"/>
      <c r="M154" s="24"/>
      <c r="N154" s="24"/>
      <c r="O154" s="24"/>
      <c r="P154" s="24"/>
    </row>
    <row r="155" spans="1:16" x14ac:dyDescent="0.2">
      <c r="A155" s="10"/>
      <c r="B155" s="10"/>
      <c r="C155" s="11"/>
      <c r="D155" s="11"/>
      <c r="E155" s="24"/>
      <c r="F155" s="24"/>
      <c r="G155" s="24"/>
      <c r="H155" s="24"/>
      <c r="I155" s="24"/>
      <c r="J155" s="24"/>
      <c r="K155" s="24"/>
      <c r="L155" s="24"/>
      <c r="M155" s="24"/>
      <c r="N155" s="24"/>
      <c r="O155" s="24"/>
      <c r="P155" s="24"/>
    </row>
    <row r="156" spans="1:16" x14ac:dyDescent="0.2">
      <c r="A156" s="10"/>
      <c r="B156" s="10"/>
      <c r="C156" s="11"/>
      <c r="D156" s="11"/>
      <c r="E156" s="24"/>
      <c r="F156" s="24"/>
      <c r="G156" s="24"/>
      <c r="H156" s="24"/>
      <c r="I156" s="24"/>
      <c r="J156" s="24"/>
      <c r="K156" s="24"/>
      <c r="L156" s="24"/>
      <c r="M156" s="24"/>
      <c r="N156" s="24"/>
      <c r="O156" s="24"/>
      <c r="P156" s="24"/>
    </row>
    <row r="157" spans="1:16" x14ac:dyDescent="0.2">
      <c r="A157" s="10"/>
      <c r="B157" s="10"/>
      <c r="C157" s="11"/>
      <c r="D157" s="11"/>
      <c r="E157" s="24"/>
      <c r="F157" s="24"/>
      <c r="G157" s="24"/>
      <c r="H157" s="24"/>
      <c r="I157" s="24"/>
      <c r="J157" s="24"/>
      <c r="K157" s="24"/>
      <c r="L157" s="24"/>
      <c r="M157" s="24"/>
      <c r="N157" s="24"/>
      <c r="O157" s="24"/>
      <c r="P157" s="24"/>
    </row>
    <row r="158" spans="1:16" x14ac:dyDescent="0.2">
      <c r="A158" s="10"/>
      <c r="B158" s="10"/>
      <c r="C158" s="11"/>
      <c r="D158" s="11"/>
      <c r="E158" s="24"/>
      <c r="F158" s="24"/>
      <c r="G158" s="24"/>
      <c r="H158" s="24"/>
      <c r="I158" s="24"/>
      <c r="J158" s="24"/>
      <c r="K158" s="24"/>
      <c r="L158" s="24"/>
      <c r="M158" s="24"/>
      <c r="N158" s="24"/>
      <c r="O158" s="24"/>
      <c r="P158" s="24"/>
    </row>
    <row r="159" spans="1:16" x14ac:dyDescent="0.2">
      <c r="A159" s="10"/>
      <c r="B159" s="10"/>
      <c r="C159" s="11"/>
      <c r="D159" s="11"/>
      <c r="E159" s="24"/>
      <c r="F159" s="24"/>
      <c r="G159" s="24"/>
      <c r="H159" s="24"/>
      <c r="I159" s="24"/>
      <c r="J159" s="24"/>
      <c r="K159" s="24"/>
      <c r="L159" s="24"/>
      <c r="M159" s="24"/>
      <c r="N159" s="24"/>
      <c r="O159" s="24"/>
      <c r="P159" s="24"/>
    </row>
    <row r="160" spans="1:16" x14ac:dyDescent="0.2">
      <c r="A160" s="10"/>
      <c r="B160" s="10"/>
      <c r="C160" s="11"/>
      <c r="D160" s="11"/>
      <c r="E160" s="24"/>
      <c r="F160" s="24"/>
      <c r="G160" s="24"/>
      <c r="H160" s="24"/>
      <c r="I160" s="24"/>
      <c r="J160" s="24"/>
      <c r="K160" s="24"/>
      <c r="L160" s="24"/>
      <c r="M160" s="24"/>
      <c r="N160" s="24"/>
      <c r="O160" s="24"/>
      <c r="P160" s="24"/>
    </row>
    <row r="161" spans="1:16" x14ac:dyDescent="0.2">
      <c r="A161" s="10"/>
      <c r="B161" s="10"/>
      <c r="C161" s="11"/>
      <c r="D161" s="11"/>
      <c r="E161" s="24"/>
      <c r="F161" s="24"/>
      <c r="G161" s="24"/>
      <c r="H161" s="24"/>
      <c r="I161" s="24"/>
      <c r="J161" s="24"/>
      <c r="K161" s="24"/>
      <c r="L161" s="24"/>
      <c r="M161" s="24"/>
      <c r="N161" s="24"/>
      <c r="O161" s="24"/>
      <c r="P161" s="24"/>
    </row>
    <row r="162" spans="1:16" x14ac:dyDescent="0.2">
      <c r="A162" s="10"/>
      <c r="B162" s="10"/>
      <c r="C162" s="11"/>
      <c r="D162" s="11"/>
      <c r="E162" s="24"/>
      <c r="F162" s="24"/>
      <c r="G162" s="24"/>
      <c r="H162" s="24"/>
      <c r="I162" s="24"/>
      <c r="J162" s="24"/>
      <c r="K162" s="24"/>
      <c r="L162" s="24"/>
      <c r="M162" s="24"/>
      <c r="N162" s="24"/>
      <c r="O162" s="24"/>
      <c r="P162" s="24"/>
    </row>
    <row r="163" spans="1:16" x14ac:dyDescent="0.2">
      <c r="A163" s="10"/>
      <c r="B163" s="10"/>
      <c r="C163" s="11"/>
      <c r="D163" s="11"/>
      <c r="E163" s="24"/>
      <c r="F163" s="24"/>
      <c r="G163" s="24"/>
      <c r="H163" s="24"/>
      <c r="I163" s="24"/>
      <c r="J163" s="24"/>
      <c r="K163" s="24"/>
      <c r="L163" s="24"/>
      <c r="M163" s="24"/>
      <c r="N163" s="24"/>
      <c r="O163" s="24"/>
      <c r="P163" s="24"/>
    </row>
    <row r="164" spans="1:16" x14ac:dyDescent="0.2">
      <c r="A164" s="10"/>
      <c r="B164" s="10"/>
      <c r="C164" s="11"/>
      <c r="D164" s="11"/>
      <c r="E164" s="24"/>
      <c r="F164" s="24"/>
      <c r="G164" s="24"/>
      <c r="H164" s="24"/>
      <c r="I164" s="24"/>
      <c r="J164" s="24"/>
      <c r="K164" s="24"/>
      <c r="L164" s="24"/>
      <c r="M164" s="24"/>
      <c r="N164" s="24"/>
      <c r="O164" s="24"/>
      <c r="P164" s="24"/>
    </row>
    <row r="165" spans="1:16" x14ac:dyDescent="0.2">
      <c r="A165" s="10"/>
      <c r="B165" s="10"/>
      <c r="C165" s="11"/>
      <c r="D165" s="11"/>
      <c r="E165" s="24"/>
      <c r="F165" s="24"/>
      <c r="G165" s="24"/>
      <c r="H165" s="24"/>
      <c r="I165" s="24"/>
      <c r="J165" s="24"/>
      <c r="K165" s="24"/>
      <c r="L165" s="24"/>
      <c r="M165" s="24"/>
      <c r="N165" s="24"/>
      <c r="O165" s="24"/>
      <c r="P165" s="24"/>
    </row>
    <row r="166" spans="1:16" x14ac:dyDescent="0.2">
      <c r="A166" s="10"/>
      <c r="B166" s="10"/>
      <c r="C166" s="11"/>
      <c r="D166" s="11"/>
      <c r="E166" s="24"/>
      <c r="F166" s="24"/>
      <c r="G166" s="24"/>
      <c r="H166" s="24"/>
      <c r="I166" s="24"/>
      <c r="J166" s="24"/>
      <c r="K166" s="24"/>
      <c r="L166" s="24"/>
      <c r="M166" s="24"/>
      <c r="N166" s="24"/>
      <c r="O166" s="24"/>
      <c r="P166" s="24"/>
    </row>
    <row r="167" spans="1:16" x14ac:dyDescent="0.2">
      <c r="A167" s="10"/>
      <c r="B167" s="10"/>
      <c r="C167" s="11"/>
      <c r="D167" s="11"/>
      <c r="E167" s="24"/>
      <c r="F167" s="24"/>
      <c r="G167" s="24"/>
      <c r="H167" s="24"/>
      <c r="I167" s="24"/>
      <c r="J167" s="24"/>
      <c r="K167" s="24"/>
      <c r="L167" s="24"/>
      <c r="M167" s="24"/>
      <c r="N167" s="24"/>
      <c r="O167" s="24"/>
      <c r="P167" s="24"/>
    </row>
    <row r="168" spans="1:16" x14ac:dyDescent="0.2">
      <c r="A168" s="10"/>
      <c r="B168" s="10"/>
      <c r="C168" s="11"/>
      <c r="D168" s="11"/>
      <c r="E168" s="24"/>
      <c r="F168" s="24"/>
      <c r="G168" s="24"/>
      <c r="H168" s="24"/>
      <c r="I168" s="24"/>
      <c r="J168" s="24"/>
      <c r="K168" s="24"/>
      <c r="L168" s="24"/>
      <c r="M168" s="24"/>
      <c r="N168" s="24"/>
      <c r="O168" s="24"/>
      <c r="P168" s="24"/>
    </row>
    <row r="169" spans="1:16" x14ac:dyDescent="0.2">
      <c r="A169" s="10"/>
      <c r="B169" s="10"/>
      <c r="C169" s="11"/>
      <c r="D169" s="11"/>
      <c r="E169" s="24"/>
      <c r="F169" s="24"/>
      <c r="G169" s="24"/>
      <c r="H169" s="24"/>
      <c r="I169" s="24"/>
      <c r="J169" s="24"/>
      <c r="K169" s="24"/>
      <c r="L169" s="24"/>
      <c r="M169" s="24"/>
      <c r="N169" s="24"/>
      <c r="O169" s="24"/>
      <c r="P169" s="24"/>
    </row>
    <row r="170" spans="1:16" x14ac:dyDescent="0.2">
      <c r="A170" s="10"/>
      <c r="B170" s="10"/>
      <c r="C170" s="11"/>
      <c r="D170" s="11"/>
      <c r="E170" s="24"/>
      <c r="F170" s="24"/>
      <c r="G170" s="24"/>
      <c r="H170" s="24"/>
      <c r="I170" s="24"/>
      <c r="J170" s="24"/>
      <c r="K170" s="24"/>
      <c r="L170" s="24"/>
      <c r="M170" s="24"/>
      <c r="N170" s="24"/>
      <c r="O170" s="24"/>
      <c r="P170" s="24"/>
    </row>
    <row r="171" spans="1:16" x14ac:dyDescent="0.2">
      <c r="A171" s="10"/>
      <c r="B171" s="10"/>
      <c r="C171" s="11"/>
      <c r="D171" s="11"/>
      <c r="E171" s="24"/>
      <c r="F171" s="24"/>
      <c r="G171" s="24"/>
      <c r="H171" s="24"/>
      <c r="I171" s="24"/>
      <c r="J171" s="24"/>
      <c r="K171" s="24"/>
      <c r="L171" s="24"/>
      <c r="M171" s="24"/>
      <c r="N171" s="24"/>
      <c r="O171" s="24"/>
      <c r="P171" s="24"/>
    </row>
    <row r="172" spans="1:16" x14ac:dyDescent="0.2">
      <c r="A172" s="10"/>
      <c r="B172" s="10"/>
      <c r="C172" s="11"/>
      <c r="D172" s="11"/>
      <c r="E172" s="24"/>
      <c r="F172" s="24"/>
      <c r="G172" s="24"/>
      <c r="H172" s="24"/>
      <c r="I172" s="24"/>
      <c r="J172" s="24"/>
      <c r="K172" s="24"/>
      <c r="L172" s="24"/>
      <c r="M172" s="24"/>
      <c r="N172" s="24"/>
      <c r="O172" s="24"/>
      <c r="P172" s="24"/>
    </row>
    <row r="173" spans="1:16" x14ac:dyDescent="0.2">
      <c r="F173" s="24"/>
      <c r="G173" s="24"/>
      <c r="H173" s="24"/>
      <c r="I173" s="24"/>
      <c r="J173" s="24"/>
      <c r="K173" s="24"/>
      <c r="L173" s="24"/>
      <c r="M173" s="24"/>
      <c r="N173" s="24"/>
      <c r="O173" s="24"/>
      <c r="P173" s="24"/>
    </row>
    <row r="174" spans="1:16" x14ac:dyDescent="0.2">
      <c r="F174" s="24"/>
      <c r="G174" s="24"/>
      <c r="H174" s="24"/>
      <c r="I174" s="24"/>
      <c r="J174" s="24"/>
      <c r="K174" s="24"/>
      <c r="L174" s="24"/>
      <c r="M174" s="24"/>
      <c r="N174" s="24"/>
      <c r="O174" s="24"/>
      <c r="P174" s="24"/>
    </row>
    <row r="175" spans="1:16" x14ac:dyDescent="0.2">
      <c r="F175" s="24"/>
      <c r="G175" s="24"/>
      <c r="H175" s="24"/>
      <c r="I175" s="24"/>
      <c r="J175" s="24"/>
      <c r="K175" s="24"/>
      <c r="L175" s="24"/>
      <c r="M175" s="24"/>
      <c r="N175" s="24"/>
      <c r="O175" s="24"/>
      <c r="P175" s="24"/>
    </row>
    <row r="176" spans="1:16" x14ac:dyDescent="0.2">
      <c r="F176" s="24"/>
      <c r="G176" s="24"/>
      <c r="H176" s="24"/>
      <c r="I176" s="24"/>
      <c r="J176" s="24"/>
      <c r="K176" s="24"/>
      <c r="L176" s="24"/>
      <c r="M176" s="24"/>
      <c r="N176" s="24"/>
      <c r="O176" s="24"/>
      <c r="P176" s="24"/>
    </row>
    <row r="177" spans="6:16" x14ac:dyDescent="0.2">
      <c r="F177" s="24"/>
      <c r="G177" s="24"/>
      <c r="H177" s="24"/>
      <c r="I177" s="24"/>
      <c r="J177" s="24"/>
      <c r="K177" s="24"/>
      <c r="L177" s="24"/>
      <c r="M177" s="24"/>
      <c r="N177" s="24"/>
      <c r="O177" s="24"/>
      <c r="P177" s="24"/>
    </row>
    <row r="178" spans="6:16" x14ac:dyDescent="0.2">
      <c r="F178" s="24"/>
      <c r="G178" s="24"/>
      <c r="H178" s="24"/>
      <c r="I178" s="24"/>
      <c r="J178" s="24"/>
      <c r="K178" s="24"/>
      <c r="L178" s="24"/>
      <c r="M178" s="24"/>
      <c r="N178" s="24"/>
      <c r="O178" s="24"/>
      <c r="P178" s="24"/>
    </row>
    <row r="179" spans="6:16" x14ac:dyDescent="0.2">
      <c r="F179" s="24"/>
      <c r="G179" s="24"/>
      <c r="H179" s="24"/>
      <c r="I179" s="24"/>
      <c r="J179" s="24"/>
      <c r="K179" s="24"/>
      <c r="L179" s="24"/>
      <c r="M179" s="24"/>
      <c r="N179" s="24"/>
      <c r="O179" s="24"/>
      <c r="P179" s="24"/>
    </row>
    <row r="180" spans="6:16" x14ac:dyDescent="0.2">
      <c r="F180" s="24"/>
      <c r="G180" s="24"/>
      <c r="H180" s="24"/>
      <c r="I180" s="24"/>
      <c r="J180" s="24"/>
      <c r="K180" s="24"/>
      <c r="L180" s="24"/>
      <c r="M180" s="24"/>
      <c r="N180" s="24"/>
      <c r="O180" s="24"/>
      <c r="P180" s="24"/>
    </row>
    <row r="181" spans="6:16" x14ac:dyDescent="0.2">
      <c r="F181" s="24"/>
      <c r="G181" s="24"/>
      <c r="H181" s="24"/>
      <c r="I181" s="24"/>
      <c r="J181" s="24"/>
      <c r="K181" s="24"/>
      <c r="L181" s="24"/>
      <c r="M181" s="24"/>
      <c r="N181" s="24"/>
      <c r="O181" s="24"/>
      <c r="P181" s="24"/>
    </row>
    <row r="182" spans="6:16" x14ac:dyDescent="0.2">
      <c r="F182" s="24"/>
      <c r="G182" s="24"/>
      <c r="H182" s="24"/>
      <c r="I182" s="24"/>
      <c r="J182" s="24"/>
      <c r="K182" s="24"/>
      <c r="L182" s="24"/>
      <c r="M182" s="24"/>
      <c r="N182" s="24"/>
      <c r="O182" s="24"/>
      <c r="P182" s="24"/>
    </row>
    <row r="183" spans="6:16" x14ac:dyDescent="0.2">
      <c r="F183" s="24"/>
      <c r="G183" s="24"/>
      <c r="H183" s="24"/>
      <c r="I183" s="24"/>
      <c r="J183" s="24"/>
      <c r="K183" s="24"/>
      <c r="L183" s="24"/>
      <c r="M183" s="24"/>
      <c r="N183" s="24"/>
      <c r="O183" s="24"/>
      <c r="P183" s="24"/>
    </row>
    <row r="184" spans="6:16" x14ac:dyDescent="0.2">
      <c r="F184" s="24"/>
      <c r="G184" s="24"/>
      <c r="H184" s="24"/>
      <c r="I184" s="24"/>
      <c r="J184" s="24"/>
      <c r="K184" s="24"/>
      <c r="L184" s="24"/>
      <c r="M184" s="24"/>
      <c r="N184" s="24"/>
      <c r="O184" s="24"/>
      <c r="P184" s="24"/>
    </row>
    <row r="185" spans="6:16" x14ac:dyDescent="0.2">
      <c r="F185" s="24"/>
      <c r="G185" s="24"/>
      <c r="H185" s="24"/>
      <c r="I185" s="24"/>
      <c r="J185" s="24"/>
      <c r="K185" s="24"/>
      <c r="L185" s="24"/>
      <c r="M185" s="24"/>
      <c r="N185" s="24"/>
      <c r="O185" s="24"/>
      <c r="P185" s="24"/>
    </row>
    <row r="186" spans="6:16" x14ac:dyDescent="0.2">
      <c r="F186" s="24"/>
      <c r="G186" s="24"/>
      <c r="H186" s="24"/>
      <c r="I186" s="24"/>
      <c r="J186" s="24"/>
      <c r="K186" s="24"/>
      <c r="L186" s="24"/>
      <c r="M186" s="24"/>
      <c r="N186" s="24"/>
      <c r="O186" s="24"/>
      <c r="P186" s="24"/>
    </row>
    <row r="187" spans="6:16" x14ac:dyDescent="0.2">
      <c r="F187" s="24"/>
      <c r="G187" s="24"/>
      <c r="H187" s="24"/>
      <c r="I187" s="24"/>
      <c r="J187" s="24"/>
      <c r="K187" s="24"/>
      <c r="L187" s="24"/>
      <c r="M187" s="24"/>
      <c r="N187" s="24"/>
      <c r="O187" s="24"/>
      <c r="P187" s="24"/>
    </row>
    <row r="188" spans="6:16" x14ac:dyDescent="0.2">
      <c r="F188" s="24"/>
      <c r="G188" s="24"/>
      <c r="H188" s="24"/>
      <c r="I188" s="24"/>
      <c r="J188" s="24"/>
      <c r="K188" s="24"/>
      <c r="L188" s="24"/>
      <c r="M188" s="24"/>
      <c r="N188" s="24"/>
      <c r="O188" s="24"/>
      <c r="P188" s="24"/>
    </row>
    <row r="189" spans="6:16" x14ac:dyDescent="0.2">
      <c r="F189" s="24"/>
      <c r="G189" s="24"/>
      <c r="H189" s="24"/>
      <c r="I189" s="24"/>
      <c r="J189" s="24"/>
      <c r="K189" s="24"/>
      <c r="L189" s="24"/>
      <c r="M189" s="24"/>
      <c r="N189" s="24"/>
      <c r="O189" s="24"/>
      <c r="P189" s="24"/>
    </row>
    <row r="190" spans="6:16" x14ac:dyDescent="0.2">
      <c r="F190" s="24"/>
      <c r="G190" s="24"/>
      <c r="H190" s="24"/>
      <c r="I190" s="24"/>
      <c r="J190" s="24"/>
      <c r="K190" s="24"/>
      <c r="L190" s="24"/>
      <c r="M190" s="24"/>
      <c r="N190" s="24"/>
      <c r="O190" s="24"/>
      <c r="P190" s="24"/>
    </row>
    <row r="191" spans="6:16" x14ac:dyDescent="0.2">
      <c r="F191" s="24"/>
      <c r="G191" s="24"/>
      <c r="H191" s="24"/>
      <c r="I191" s="24"/>
      <c r="J191" s="24"/>
      <c r="K191" s="24"/>
      <c r="L191" s="24"/>
      <c r="M191" s="24"/>
      <c r="N191" s="24"/>
      <c r="O191" s="24"/>
      <c r="P191" s="24"/>
    </row>
    <row r="192" spans="6:16" x14ac:dyDescent="0.2">
      <c r="F192" s="24"/>
      <c r="G192" s="24"/>
      <c r="H192" s="24"/>
      <c r="I192" s="24"/>
      <c r="J192" s="24"/>
      <c r="K192" s="24"/>
      <c r="L192" s="24"/>
      <c r="M192" s="24"/>
      <c r="N192" s="24"/>
      <c r="O192" s="24"/>
      <c r="P192" s="24"/>
    </row>
    <row r="193" spans="6:16" x14ac:dyDescent="0.2">
      <c r="F193" s="24"/>
      <c r="G193" s="24"/>
      <c r="H193" s="24"/>
      <c r="I193" s="24"/>
      <c r="J193" s="24"/>
      <c r="K193" s="24"/>
      <c r="L193" s="24"/>
      <c r="M193" s="24"/>
      <c r="N193" s="24"/>
      <c r="O193" s="24"/>
      <c r="P193" s="24"/>
    </row>
    <row r="194" spans="6:16" x14ac:dyDescent="0.2">
      <c r="F194" s="24"/>
      <c r="G194" s="24"/>
      <c r="H194" s="24"/>
      <c r="I194" s="24"/>
      <c r="J194" s="24"/>
      <c r="K194" s="24"/>
      <c r="L194" s="24"/>
      <c r="M194" s="24"/>
      <c r="N194" s="24"/>
      <c r="O194" s="24"/>
      <c r="P194" s="24"/>
    </row>
    <row r="195" spans="6:16" x14ac:dyDescent="0.2">
      <c r="F195" s="24"/>
      <c r="G195" s="24"/>
      <c r="H195" s="24"/>
      <c r="I195" s="24"/>
      <c r="J195" s="24"/>
      <c r="K195" s="24"/>
      <c r="L195" s="24"/>
      <c r="M195" s="24"/>
      <c r="N195" s="24"/>
      <c r="O195" s="24"/>
      <c r="P195" s="24"/>
    </row>
    <row r="196" spans="6:16" x14ac:dyDescent="0.2">
      <c r="F196" s="24"/>
      <c r="G196" s="24"/>
      <c r="H196" s="24"/>
      <c r="I196" s="24"/>
      <c r="J196" s="24"/>
      <c r="K196" s="24"/>
      <c r="L196" s="24"/>
      <c r="M196" s="24"/>
      <c r="N196" s="24"/>
      <c r="O196" s="24"/>
      <c r="P196" s="24"/>
    </row>
    <row r="197" spans="6:16" x14ac:dyDescent="0.2">
      <c r="F197" s="24"/>
      <c r="G197" s="24"/>
      <c r="H197" s="24"/>
      <c r="I197" s="24"/>
      <c r="J197" s="24"/>
      <c r="K197" s="24"/>
      <c r="L197" s="24"/>
      <c r="M197" s="24"/>
      <c r="N197" s="24"/>
      <c r="O197" s="24"/>
      <c r="P197" s="24"/>
    </row>
    <row r="198" spans="6:16" x14ac:dyDescent="0.2">
      <c r="F198" s="24"/>
      <c r="G198" s="24"/>
      <c r="H198" s="24"/>
      <c r="I198" s="24"/>
      <c r="J198" s="24"/>
      <c r="K198" s="24"/>
      <c r="L198" s="24"/>
      <c r="M198" s="24"/>
      <c r="N198" s="24"/>
      <c r="O198" s="24"/>
      <c r="P198" s="24"/>
    </row>
    <row r="199" spans="6:16" x14ac:dyDescent="0.2">
      <c r="F199" s="24"/>
      <c r="G199" s="24"/>
      <c r="H199" s="24"/>
      <c r="I199" s="24"/>
      <c r="J199" s="24"/>
      <c r="K199" s="24"/>
      <c r="L199" s="24"/>
      <c r="M199" s="24"/>
      <c r="N199" s="24"/>
      <c r="O199" s="24"/>
      <c r="P199" s="24"/>
    </row>
    <row r="200" spans="6:16" x14ac:dyDescent="0.2">
      <c r="F200" s="24"/>
      <c r="G200" s="24"/>
      <c r="H200" s="24"/>
      <c r="I200" s="24"/>
      <c r="J200" s="24"/>
      <c r="K200" s="24"/>
      <c r="L200" s="24"/>
      <c r="M200" s="24"/>
      <c r="N200" s="24"/>
      <c r="O200" s="24"/>
      <c r="P200" s="24"/>
    </row>
    <row r="201" spans="6:16" x14ac:dyDescent="0.2">
      <c r="F201" s="24"/>
      <c r="G201" s="24"/>
      <c r="H201" s="24"/>
      <c r="I201" s="24"/>
      <c r="J201" s="24"/>
      <c r="K201" s="24"/>
      <c r="L201" s="24"/>
      <c r="M201" s="24"/>
      <c r="N201" s="24"/>
      <c r="O201" s="24"/>
      <c r="P201" s="24"/>
    </row>
    <row r="202" spans="6:16" x14ac:dyDescent="0.2">
      <c r="F202" s="24"/>
      <c r="G202" s="24"/>
      <c r="H202" s="24"/>
      <c r="I202" s="24"/>
      <c r="J202" s="24"/>
      <c r="K202" s="24"/>
      <c r="L202" s="24"/>
      <c r="M202" s="24"/>
      <c r="N202" s="24"/>
      <c r="O202" s="24"/>
      <c r="P202" s="24"/>
    </row>
    <row r="203" spans="6:16" x14ac:dyDescent="0.2">
      <c r="F203" s="24"/>
      <c r="G203" s="24"/>
      <c r="H203" s="24"/>
      <c r="I203" s="24"/>
      <c r="J203" s="24"/>
      <c r="K203" s="24"/>
      <c r="L203" s="24"/>
      <c r="M203" s="24"/>
      <c r="N203" s="24"/>
      <c r="O203" s="24"/>
      <c r="P203" s="24"/>
    </row>
    <row r="204" spans="6:16" x14ac:dyDescent="0.2">
      <c r="F204" s="24"/>
      <c r="G204" s="24"/>
      <c r="H204" s="24"/>
      <c r="I204" s="24"/>
      <c r="J204" s="24"/>
      <c r="K204" s="24"/>
      <c r="L204" s="24"/>
      <c r="M204" s="24"/>
      <c r="N204" s="24"/>
      <c r="O204" s="24"/>
      <c r="P204" s="24"/>
    </row>
    <row r="205" spans="6:16" x14ac:dyDescent="0.2">
      <c r="F205" s="24"/>
      <c r="G205" s="24"/>
      <c r="H205" s="24"/>
      <c r="I205" s="24"/>
      <c r="J205" s="24"/>
      <c r="K205" s="24"/>
      <c r="L205" s="24"/>
      <c r="M205" s="24"/>
      <c r="N205" s="24"/>
      <c r="O205" s="24"/>
      <c r="P205" s="24"/>
    </row>
    <row r="206" spans="6:16" x14ac:dyDescent="0.2">
      <c r="F206" s="24"/>
      <c r="G206" s="24"/>
      <c r="H206" s="24"/>
      <c r="I206" s="24"/>
      <c r="J206" s="24"/>
      <c r="K206" s="24"/>
      <c r="L206" s="24"/>
      <c r="M206" s="24"/>
      <c r="N206" s="24"/>
      <c r="O206" s="24"/>
      <c r="P206" s="24"/>
    </row>
    <row r="207" spans="6:16" x14ac:dyDescent="0.2">
      <c r="F207" s="24"/>
      <c r="G207" s="24"/>
      <c r="H207" s="24"/>
      <c r="I207" s="24"/>
      <c r="J207" s="24"/>
      <c r="K207" s="24"/>
      <c r="L207" s="24"/>
      <c r="M207" s="24"/>
      <c r="N207" s="24"/>
      <c r="O207" s="24"/>
      <c r="P207" s="24"/>
    </row>
    <row r="208" spans="6:16" x14ac:dyDescent="0.2">
      <c r="F208" s="24"/>
      <c r="G208" s="24"/>
      <c r="H208" s="24"/>
      <c r="I208" s="24"/>
      <c r="J208" s="24"/>
      <c r="K208" s="24"/>
      <c r="L208" s="24"/>
      <c r="M208" s="24"/>
      <c r="N208" s="24"/>
      <c r="O208" s="24"/>
      <c r="P208" s="24"/>
    </row>
    <row r="209" spans="6:16" x14ac:dyDescent="0.2">
      <c r="F209" s="24"/>
      <c r="G209" s="24"/>
      <c r="H209" s="24"/>
      <c r="I209" s="24"/>
      <c r="J209" s="24"/>
      <c r="K209" s="24"/>
      <c r="L209" s="24"/>
      <c r="M209" s="24"/>
      <c r="N209" s="24"/>
      <c r="O209" s="24"/>
      <c r="P209" s="24"/>
    </row>
    <row r="210" spans="6:16" x14ac:dyDescent="0.2">
      <c r="F210" s="24"/>
      <c r="G210" s="24"/>
      <c r="H210" s="24"/>
      <c r="I210" s="24"/>
      <c r="J210" s="24"/>
      <c r="K210" s="24"/>
      <c r="L210" s="24"/>
      <c r="M210" s="24"/>
      <c r="N210" s="24"/>
      <c r="O210" s="24"/>
      <c r="P210" s="24"/>
    </row>
    <row r="211" spans="6:16" x14ac:dyDescent="0.2">
      <c r="F211" s="24"/>
      <c r="G211" s="24"/>
      <c r="H211" s="24"/>
      <c r="I211" s="24"/>
      <c r="J211" s="24"/>
      <c r="K211" s="24"/>
      <c r="L211" s="24"/>
      <c r="M211" s="24"/>
      <c r="N211" s="24"/>
      <c r="O211" s="24"/>
      <c r="P211" s="24"/>
    </row>
    <row r="212" spans="6:16" x14ac:dyDescent="0.2">
      <c r="F212" s="24"/>
      <c r="G212" s="24"/>
      <c r="H212" s="24"/>
      <c r="I212" s="24"/>
      <c r="J212" s="24"/>
      <c r="K212" s="24"/>
      <c r="L212" s="24"/>
      <c r="M212" s="24"/>
      <c r="N212" s="24"/>
      <c r="O212" s="24"/>
      <c r="P212" s="24"/>
    </row>
    <row r="213" spans="6:16" x14ac:dyDescent="0.2">
      <c r="F213" s="24"/>
      <c r="G213" s="24"/>
      <c r="H213" s="24"/>
      <c r="I213" s="24"/>
      <c r="J213" s="24"/>
      <c r="K213" s="24"/>
      <c r="L213" s="24"/>
      <c r="M213" s="24"/>
      <c r="N213" s="24"/>
      <c r="O213" s="24"/>
      <c r="P213" s="24"/>
    </row>
    <row r="214" spans="6:16" x14ac:dyDescent="0.2">
      <c r="F214" s="24"/>
      <c r="G214" s="24"/>
      <c r="H214" s="24"/>
      <c r="I214" s="24"/>
      <c r="J214" s="24"/>
      <c r="K214" s="24"/>
      <c r="L214" s="24"/>
      <c r="M214" s="24"/>
      <c r="N214" s="24"/>
      <c r="O214" s="24"/>
      <c r="P214" s="24"/>
    </row>
    <row r="215" spans="6:16" x14ac:dyDescent="0.2">
      <c r="F215" s="24"/>
      <c r="G215" s="24"/>
      <c r="H215" s="24"/>
      <c r="I215" s="24"/>
      <c r="J215" s="24"/>
      <c r="K215" s="24"/>
      <c r="L215" s="24"/>
      <c r="M215" s="24"/>
      <c r="N215" s="24"/>
      <c r="O215" s="24"/>
      <c r="P215" s="24"/>
    </row>
    <row r="216" spans="6:16" x14ac:dyDescent="0.2">
      <c r="F216" s="24"/>
      <c r="G216" s="24"/>
      <c r="H216" s="24"/>
      <c r="I216" s="24"/>
      <c r="J216" s="24"/>
      <c r="K216" s="24"/>
      <c r="L216" s="24"/>
      <c r="M216" s="24"/>
      <c r="N216" s="24"/>
      <c r="O216" s="24"/>
      <c r="P216" s="24"/>
    </row>
    <row r="217" spans="6:16" x14ac:dyDescent="0.2">
      <c r="F217" s="24"/>
      <c r="G217" s="24"/>
      <c r="H217" s="24"/>
      <c r="I217" s="24"/>
      <c r="J217" s="24"/>
      <c r="K217" s="24"/>
      <c r="L217" s="24"/>
      <c r="M217" s="24"/>
      <c r="N217" s="24"/>
      <c r="O217" s="24"/>
      <c r="P217" s="24"/>
    </row>
    <row r="218" spans="6:16" x14ac:dyDescent="0.2">
      <c r="F218" s="24"/>
      <c r="G218" s="24"/>
      <c r="H218" s="24"/>
      <c r="I218" s="24"/>
      <c r="J218" s="24"/>
      <c r="K218" s="24"/>
      <c r="L218" s="24"/>
      <c r="M218" s="24"/>
      <c r="N218" s="24"/>
      <c r="O218" s="24"/>
      <c r="P218" s="24"/>
    </row>
    <row r="219" spans="6:16" x14ac:dyDescent="0.2">
      <c r="F219" s="24"/>
      <c r="G219" s="24"/>
      <c r="H219" s="24"/>
      <c r="I219" s="24"/>
      <c r="J219" s="24"/>
      <c r="K219" s="24"/>
      <c r="L219" s="24"/>
      <c r="M219" s="24"/>
      <c r="N219" s="24"/>
      <c r="O219" s="24"/>
      <c r="P219" s="24"/>
    </row>
    <row r="220" spans="6:16" x14ac:dyDescent="0.2">
      <c r="F220" s="24"/>
      <c r="G220" s="24"/>
      <c r="H220" s="24"/>
      <c r="I220" s="24"/>
      <c r="J220" s="24"/>
      <c r="K220" s="24"/>
      <c r="L220" s="24"/>
      <c r="M220" s="24"/>
      <c r="N220" s="24"/>
      <c r="O220" s="24"/>
      <c r="P220" s="24"/>
    </row>
    <row r="221" spans="6:16" x14ac:dyDescent="0.2">
      <c r="F221" s="24"/>
      <c r="G221" s="24"/>
      <c r="H221" s="24"/>
      <c r="I221" s="24"/>
      <c r="J221" s="24"/>
      <c r="K221" s="24"/>
      <c r="L221" s="24"/>
      <c r="M221" s="24"/>
      <c r="N221" s="24"/>
      <c r="O221" s="24"/>
      <c r="P221" s="24"/>
    </row>
    <row r="222" spans="6:16" x14ac:dyDescent="0.2">
      <c r="F222" s="24"/>
      <c r="G222" s="24"/>
      <c r="H222" s="24"/>
      <c r="I222" s="24"/>
      <c r="J222" s="24"/>
      <c r="K222" s="24"/>
      <c r="L222" s="24"/>
      <c r="M222" s="24"/>
      <c r="N222" s="24"/>
      <c r="O222" s="24"/>
      <c r="P222" s="24"/>
    </row>
    <row r="223" spans="6:16" x14ac:dyDescent="0.2">
      <c r="F223" s="24"/>
      <c r="G223" s="24"/>
      <c r="H223" s="24"/>
      <c r="I223" s="24"/>
      <c r="J223" s="24"/>
      <c r="K223" s="24"/>
      <c r="L223" s="24"/>
      <c r="M223" s="24"/>
      <c r="N223" s="24"/>
      <c r="O223" s="24"/>
      <c r="P223" s="24"/>
    </row>
    <row r="224" spans="6:16" x14ac:dyDescent="0.2">
      <c r="F224" s="24"/>
      <c r="G224" s="24"/>
      <c r="H224" s="24"/>
      <c r="I224" s="24"/>
      <c r="J224" s="24"/>
      <c r="K224" s="24"/>
      <c r="L224" s="24"/>
      <c r="M224" s="24"/>
      <c r="N224" s="24"/>
      <c r="O224" s="24"/>
      <c r="P224" s="24"/>
    </row>
    <row r="225" spans="6:16" x14ac:dyDescent="0.2">
      <c r="F225" s="24"/>
      <c r="G225" s="24"/>
      <c r="H225" s="24"/>
      <c r="I225" s="24"/>
      <c r="J225" s="24"/>
      <c r="K225" s="24"/>
      <c r="L225" s="24"/>
      <c r="M225" s="24"/>
      <c r="N225" s="24"/>
      <c r="O225" s="24"/>
      <c r="P225" s="24"/>
    </row>
    <row r="226" spans="6:16" x14ac:dyDescent="0.2">
      <c r="F226" s="24"/>
      <c r="G226" s="24"/>
      <c r="H226" s="24"/>
      <c r="I226" s="24"/>
      <c r="J226" s="24"/>
      <c r="K226" s="24"/>
      <c r="L226" s="24"/>
      <c r="M226" s="24"/>
      <c r="N226" s="24"/>
      <c r="O226" s="24"/>
      <c r="P226" s="24"/>
    </row>
    <row r="227" spans="6:16" x14ac:dyDescent="0.2">
      <c r="F227" s="24"/>
      <c r="G227" s="24"/>
      <c r="H227" s="24"/>
      <c r="I227" s="24"/>
      <c r="J227" s="24"/>
      <c r="K227" s="24"/>
      <c r="L227" s="24"/>
      <c r="M227" s="24"/>
      <c r="N227" s="24"/>
      <c r="O227" s="24"/>
      <c r="P227" s="24"/>
    </row>
    <row r="228" spans="6:16" x14ac:dyDescent="0.2">
      <c r="F228" s="24"/>
      <c r="G228" s="24"/>
      <c r="H228" s="24"/>
      <c r="I228" s="24"/>
      <c r="J228" s="24"/>
      <c r="K228" s="24"/>
      <c r="L228" s="24"/>
      <c r="M228" s="24"/>
      <c r="N228" s="24"/>
      <c r="O228" s="24"/>
      <c r="P228" s="24"/>
    </row>
    <row r="229" spans="6:16" x14ac:dyDescent="0.2">
      <c r="F229" s="24"/>
      <c r="G229" s="24"/>
      <c r="H229" s="24"/>
      <c r="I229" s="24"/>
      <c r="J229" s="24"/>
      <c r="K229" s="24"/>
      <c r="L229" s="24"/>
      <c r="M229" s="24"/>
      <c r="N229" s="24"/>
      <c r="O229" s="24"/>
      <c r="P229" s="24"/>
    </row>
    <row r="230" spans="6:16" x14ac:dyDescent="0.2">
      <c r="F230" s="24"/>
      <c r="G230" s="24"/>
      <c r="H230" s="24"/>
      <c r="I230" s="24"/>
      <c r="J230" s="24"/>
      <c r="K230" s="24"/>
      <c r="L230" s="24"/>
      <c r="M230" s="24"/>
      <c r="N230" s="24"/>
      <c r="O230" s="24"/>
      <c r="P230" s="24"/>
    </row>
    <row r="231" spans="6:16" x14ac:dyDescent="0.2">
      <c r="F231" s="24"/>
      <c r="G231" s="24"/>
      <c r="H231" s="24"/>
      <c r="I231" s="24"/>
      <c r="J231" s="24"/>
      <c r="K231" s="24"/>
      <c r="L231" s="24"/>
      <c r="M231" s="24"/>
      <c r="N231" s="24"/>
      <c r="O231" s="24"/>
      <c r="P231" s="24"/>
    </row>
    <row r="232" spans="6:16" x14ac:dyDescent="0.2">
      <c r="F232" s="24"/>
      <c r="G232" s="24"/>
      <c r="H232" s="24"/>
      <c r="I232" s="24"/>
      <c r="J232" s="24"/>
      <c r="K232" s="24"/>
      <c r="L232" s="24"/>
      <c r="M232" s="24"/>
      <c r="N232" s="24"/>
      <c r="O232" s="24"/>
      <c r="P232" s="24"/>
    </row>
    <row r="233" spans="6:16" x14ac:dyDescent="0.2">
      <c r="F233" s="24"/>
      <c r="G233" s="24"/>
      <c r="H233" s="24"/>
      <c r="I233" s="24"/>
      <c r="J233" s="24"/>
      <c r="K233" s="24"/>
      <c r="L233" s="24"/>
      <c r="M233" s="24"/>
      <c r="N233" s="24"/>
      <c r="O233" s="24"/>
      <c r="P233" s="24"/>
    </row>
    <row r="234" spans="6:16" x14ac:dyDescent="0.2">
      <c r="F234" s="24"/>
      <c r="G234" s="24"/>
      <c r="H234" s="24"/>
      <c r="I234" s="24"/>
      <c r="J234" s="24"/>
      <c r="K234" s="24"/>
      <c r="L234" s="24"/>
      <c r="M234" s="24"/>
      <c r="N234" s="24"/>
      <c r="O234" s="24"/>
      <c r="P234" s="24"/>
    </row>
    <row r="235" spans="6:16" x14ac:dyDescent="0.2">
      <c r="F235" s="24"/>
      <c r="G235" s="24"/>
      <c r="H235" s="24"/>
      <c r="I235" s="24"/>
      <c r="J235" s="24"/>
      <c r="K235" s="24"/>
      <c r="L235" s="24"/>
      <c r="M235" s="24"/>
      <c r="N235" s="24"/>
      <c r="O235" s="24"/>
      <c r="P235" s="24"/>
    </row>
    <row r="236" spans="6:16" x14ac:dyDescent="0.2">
      <c r="F236" s="24"/>
      <c r="G236" s="24"/>
      <c r="H236" s="24"/>
      <c r="I236" s="24"/>
      <c r="J236" s="24"/>
      <c r="K236" s="24"/>
      <c r="L236" s="24"/>
      <c r="M236" s="24"/>
      <c r="N236" s="24"/>
      <c r="O236" s="24"/>
      <c r="P236" s="24"/>
    </row>
    <row r="237" spans="6:16" x14ac:dyDescent="0.2">
      <c r="F237" s="24"/>
      <c r="G237" s="24"/>
      <c r="H237" s="24"/>
      <c r="I237" s="24"/>
      <c r="J237" s="24"/>
      <c r="K237" s="24"/>
      <c r="L237" s="24"/>
      <c r="M237" s="24"/>
      <c r="N237" s="24"/>
      <c r="O237" s="24"/>
      <c r="P237" s="24"/>
    </row>
    <row r="238" spans="6:16" x14ac:dyDescent="0.2">
      <c r="F238" s="24"/>
      <c r="G238" s="24"/>
      <c r="H238" s="24"/>
      <c r="I238" s="24"/>
      <c r="J238" s="24"/>
      <c r="K238" s="24"/>
      <c r="L238" s="24"/>
      <c r="M238" s="24"/>
      <c r="N238" s="24"/>
      <c r="O238" s="24"/>
      <c r="P238" s="24"/>
    </row>
    <row r="239" spans="6:16" x14ac:dyDescent="0.2">
      <c r="F239" s="24"/>
      <c r="G239" s="24"/>
      <c r="H239" s="24"/>
      <c r="I239" s="24"/>
      <c r="J239" s="24"/>
      <c r="K239" s="24"/>
      <c r="L239" s="24"/>
      <c r="M239" s="24"/>
      <c r="N239" s="24"/>
      <c r="O239" s="24"/>
      <c r="P239" s="24"/>
    </row>
    <row r="240" spans="6:16" x14ac:dyDescent="0.2">
      <c r="F240" s="24"/>
      <c r="G240" s="24"/>
      <c r="H240" s="24"/>
      <c r="I240" s="24"/>
      <c r="J240" s="24"/>
      <c r="K240" s="24"/>
      <c r="L240" s="24"/>
      <c r="M240" s="24"/>
      <c r="N240" s="24"/>
      <c r="O240" s="24"/>
      <c r="P240" s="24"/>
    </row>
    <row r="241" spans="6:16" x14ac:dyDescent="0.2">
      <c r="F241" s="24"/>
      <c r="G241" s="24"/>
      <c r="H241" s="24"/>
      <c r="I241" s="24"/>
      <c r="J241" s="24"/>
      <c r="K241" s="24"/>
      <c r="L241" s="24"/>
      <c r="M241" s="24"/>
      <c r="N241" s="24"/>
      <c r="O241" s="24"/>
      <c r="P241" s="24"/>
    </row>
    <row r="242" spans="6:16" x14ac:dyDescent="0.2">
      <c r="F242" s="24"/>
      <c r="G242" s="24"/>
      <c r="H242" s="24"/>
      <c r="I242" s="24"/>
      <c r="J242" s="24"/>
      <c r="K242" s="24"/>
      <c r="L242" s="24"/>
      <c r="M242" s="24"/>
      <c r="N242" s="24"/>
      <c r="O242" s="24"/>
      <c r="P242" s="24"/>
    </row>
    <row r="243" spans="6:16" x14ac:dyDescent="0.2">
      <c r="F243" s="24"/>
      <c r="G243" s="24"/>
      <c r="H243" s="24"/>
      <c r="I243" s="24"/>
      <c r="J243" s="24"/>
      <c r="K243" s="24"/>
      <c r="L243" s="24"/>
      <c r="M243" s="24"/>
      <c r="N243" s="24"/>
      <c r="O243" s="24"/>
      <c r="P243" s="24"/>
    </row>
    <row r="244" spans="6:16" x14ac:dyDescent="0.2">
      <c r="F244" s="24"/>
      <c r="G244" s="24"/>
      <c r="H244" s="24"/>
      <c r="I244" s="24"/>
      <c r="J244" s="24"/>
      <c r="K244" s="24"/>
      <c r="L244" s="24"/>
      <c r="M244" s="24"/>
      <c r="N244" s="24"/>
      <c r="O244" s="24"/>
      <c r="P244" s="24"/>
    </row>
    <row r="245" spans="6:16" x14ac:dyDescent="0.2">
      <c r="F245" s="24"/>
      <c r="G245" s="24"/>
      <c r="H245" s="24"/>
      <c r="I245" s="24"/>
      <c r="J245" s="24"/>
      <c r="K245" s="24"/>
      <c r="L245" s="24"/>
      <c r="M245" s="24"/>
      <c r="N245" s="24"/>
      <c r="O245" s="24"/>
      <c r="P245" s="24"/>
    </row>
    <row r="246" spans="6:16" x14ac:dyDescent="0.2">
      <c r="F246" s="24"/>
      <c r="G246" s="24"/>
      <c r="H246" s="24"/>
      <c r="I246" s="24"/>
      <c r="J246" s="24"/>
      <c r="K246" s="24"/>
      <c r="L246" s="24"/>
      <c r="M246" s="24"/>
      <c r="N246" s="24"/>
      <c r="O246" s="24"/>
      <c r="P246" s="24"/>
    </row>
    <row r="247" spans="6:16" x14ac:dyDescent="0.2">
      <c r="F247" s="24"/>
      <c r="G247" s="24"/>
      <c r="H247" s="24"/>
      <c r="I247" s="24"/>
      <c r="J247" s="24"/>
      <c r="K247" s="24"/>
      <c r="L247" s="24"/>
      <c r="M247" s="24"/>
      <c r="N247" s="24"/>
      <c r="O247" s="24"/>
      <c r="P247" s="24"/>
    </row>
    <row r="248" spans="6:16" x14ac:dyDescent="0.2">
      <c r="F248" s="24"/>
      <c r="G248" s="24"/>
      <c r="H248" s="24"/>
      <c r="I248" s="24"/>
      <c r="J248" s="24"/>
      <c r="K248" s="24"/>
      <c r="L248" s="24"/>
      <c r="M248" s="24"/>
      <c r="N248" s="24"/>
      <c r="O248" s="24"/>
      <c r="P248" s="24"/>
    </row>
    <row r="249" spans="6:16" x14ac:dyDescent="0.2">
      <c r="F249" s="24"/>
      <c r="G249" s="24"/>
      <c r="H249" s="24"/>
      <c r="I249" s="24"/>
      <c r="J249" s="24"/>
      <c r="K249" s="24"/>
      <c r="L249" s="24"/>
      <c r="M249" s="24"/>
      <c r="N249" s="24"/>
      <c r="O249" s="24"/>
      <c r="P249" s="24"/>
    </row>
    <row r="250" spans="6:16" x14ac:dyDescent="0.2">
      <c r="F250" s="24"/>
      <c r="G250" s="24"/>
      <c r="H250" s="24"/>
      <c r="I250" s="24"/>
      <c r="J250" s="24"/>
      <c r="K250" s="24"/>
      <c r="L250" s="24"/>
      <c r="M250" s="24"/>
      <c r="N250" s="24"/>
      <c r="O250" s="24"/>
      <c r="P250" s="24"/>
    </row>
    <row r="251" spans="6:16" x14ac:dyDescent="0.2">
      <c r="F251" s="24"/>
      <c r="G251" s="24"/>
      <c r="H251" s="24"/>
      <c r="I251" s="24"/>
      <c r="J251" s="24"/>
      <c r="K251" s="24"/>
      <c r="L251" s="24"/>
      <c r="M251" s="24"/>
      <c r="N251" s="24"/>
      <c r="O251" s="24"/>
      <c r="P251" s="24"/>
    </row>
  </sheetData>
  <sheetProtection algorithmName="SHA-512" hashValue="U2yvx3nJt7vsBj3vUB4Ys2lVSNJKMwzOhpYajp65zasdvKDjW60v5T68aGKk3b86b1OUtq0koP6p7xpVe1TXjQ==" saltValue="7gAferM29cKKMyxip0EkDQ==" spinCount="100000" sheet="1" objects="1" scenarios="1"/>
  <mergeCells count="29">
    <mergeCell ref="A49:D49"/>
    <mergeCell ref="A46:D46"/>
    <mergeCell ref="A47:D47"/>
    <mergeCell ref="A40:D40"/>
    <mergeCell ref="B41:C41"/>
    <mergeCell ref="B42:C42"/>
    <mergeCell ref="B43:C43"/>
    <mergeCell ref="B44:C44"/>
    <mergeCell ref="A45:E45"/>
    <mergeCell ref="A37:C37"/>
    <mergeCell ref="B38:C38"/>
    <mergeCell ref="A39:D39"/>
    <mergeCell ref="A30:C30"/>
    <mergeCell ref="A31:C31"/>
    <mergeCell ref="B32:C32"/>
    <mergeCell ref="A33:D33"/>
    <mergeCell ref="A34:D34"/>
    <mergeCell ref="A35:D35"/>
    <mergeCell ref="A36:C36"/>
    <mergeCell ref="A28:D28"/>
    <mergeCell ref="A29:D29"/>
    <mergeCell ref="B18:B25"/>
    <mergeCell ref="B26:C26"/>
    <mergeCell ref="A1:E1"/>
    <mergeCell ref="A2:E2"/>
    <mergeCell ref="A4:D4"/>
    <mergeCell ref="A3:D3"/>
    <mergeCell ref="B5:B17"/>
    <mergeCell ref="A27:D27"/>
  </mergeCells>
  <dataValidations disablePrompts="1" count="4">
    <dataValidation type="list" allowBlank="1" showInputMessage="1" promptTitle="Sollkostensatz 2024" sqref="D7" xr:uid="{00000000-0002-0000-0300-000000000000}">
      <formula1>$D$104:$D$106</formula1>
    </dataValidation>
    <dataValidation type="list" allowBlank="1" showInputMessage="1" promptTitle="Mittlere Reiseweiten" sqref="D6" xr:uid="{00000000-0002-0000-0300-000001000000}">
      <formula1>$D$110:$D$112</formula1>
    </dataValidation>
    <dataValidation type="custom" allowBlank="1" showInputMessage="1" sqref="D5 D36:D37 D30:D31 D22 D18 D9 D13:D14" xr:uid="{00000000-0002-0000-0300-000002000000}">
      <formula1>ROUND(D5,2)</formula1>
    </dataValidation>
    <dataValidation type="list" allowBlank="1" showInputMessage="1" sqref="D19" xr:uid="{00000000-0002-0000-0300-000003000000}">
      <formula1>$D$110:$D$112</formula1>
    </dataValidation>
  </dataValidations>
  <pageMargins left="0.78740157480314965" right="0.51181102362204722" top="0.39370078740157483" bottom="0.39370078740157483" header="0.31496062992125984" footer="0.31496062992125984"/>
  <pageSetup paperSize="9" scale="58" orientation="portrait" r:id="rId1"/>
  <headerFooter>
    <oddFooter>&amp;L&amp;7TAB-13748/12.25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6"/>
  <sheetViews>
    <sheetView zoomScale="85" zoomScaleNormal="85" workbookViewId="0">
      <selection sqref="A1:F1"/>
    </sheetView>
  </sheetViews>
  <sheetFormatPr baseColWidth="10" defaultRowHeight="15" x14ac:dyDescent="0.2"/>
  <cols>
    <col min="1" max="1" width="7.140625" style="5" customWidth="1"/>
    <col min="2" max="2" width="42.7109375" style="5" customWidth="1"/>
    <col min="3" max="3" width="10.7109375" style="5" customWidth="1"/>
    <col min="4" max="4" width="25.7109375" style="2" customWidth="1"/>
    <col min="5" max="5" width="15.7109375" style="2" customWidth="1"/>
    <col min="6" max="6" width="34.5703125" customWidth="1"/>
  </cols>
  <sheetData>
    <row r="1" spans="1:10" ht="47.45" customHeight="1" x14ac:dyDescent="0.2">
      <c r="A1" s="200" t="s">
        <v>190</v>
      </c>
      <c r="B1" s="200"/>
      <c r="C1" s="200"/>
      <c r="D1" s="200"/>
      <c r="E1" s="200"/>
      <c r="F1" s="200"/>
      <c r="G1" s="24"/>
      <c r="H1" s="24"/>
      <c r="I1" s="24"/>
      <c r="J1" s="24"/>
    </row>
    <row r="2" spans="1:10" ht="23.45" customHeight="1" x14ac:dyDescent="0.2">
      <c r="A2" s="170" t="s">
        <v>8</v>
      </c>
      <c r="B2" s="170"/>
      <c r="C2" s="170"/>
      <c r="D2" s="170"/>
      <c r="E2" s="170"/>
      <c r="F2" s="170"/>
      <c r="G2" s="24"/>
      <c r="H2" s="24"/>
      <c r="I2" s="24"/>
      <c r="J2" s="24"/>
    </row>
    <row r="3" spans="1:10" ht="23.45" customHeight="1" x14ac:dyDescent="0.2">
      <c r="A3" s="197"/>
      <c r="B3" s="197"/>
      <c r="C3" s="197"/>
      <c r="D3" s="197"/>
      <c r="E3" s="197"/>
      <c r="F3" s="161" t="s">
        <v>42</v>
      </c>
      <c r="G3" s="24"/>
      <c r="H3" s="24"/>
      <c r="I3" s="24"/>
      <c r="J3" s="24"/>
    </row>
    <row r="4" spans="1:10" ht="36" customHeight="1" x14ac:dyDescent="0.2">
      <c r="A4" s="75" t="s">
        <v>120</v>
      </c>
      <c r="B4" s="27" t="s">
        <v>54</v>
      </c>
      <c r="C4" s="15"/>
      <c r="D4" s="28" t="s">
        <v>58</v>
      </c>
      <c r="E4" s="6">
        <f>C4*1.5</f>
        <v>0</v>
      </c>
      <c r="F4" s="22"/>
      <c r="G4" s="24"/>
      <c r="H4" s="24"/>
      <c r="I4" s="24"/>
      <c r="J4" s="24"/>
    </row>
    <row r="5" spans="1:10" ht="44.65" customHeight="1" x14ac:dyDescent="0.2">
      <c r="A5" s="75" t="s">
        <v>121</v>
      </c>
      <c r="B5" s="27" t="s">
        <v>55</v>
      </c>
      <c r="C5" s="16"/>
      <c r="D5" s="29" t="s">
        <v>59</v>
      </c>
      <c r="E5" s="6">
        <f>C5*1.2</f>
        <v>0</v>
      </c>
      <c r="F5" s="22"/>
      <c r="G5" s="24"/>
      <c r="H5" s="24"/>
      <c r="I5" s="24"/>
      <c r="J5" s="24"/>
    </row>
    <row r="6" spans="1:10" ht="44.65" customHeight="1" x14ac:dyDescent="0.2">
      <c r="A6" s="75" t="s">
        <v>122</v>
      </c>
      <c r="B6" s="30" t="s">
        <v>68</v>
      </c>
      <c r="C6" s="16"/>
      <c r="D6" s="29" t="s">
        <v>60</v>
      </c>
      <c r="E6" s="6">
        <f>C6*-1.5*8</f>
        <v>0</v>
      </c>
      <c r="F6" s="22"/>
      <c r="G6" s="24"/>
      <c r="H6" s="24"/>
      <c r="I6" s="24"/>
      <c r="J6" s="24"/>
    </row>
    <row r="7" spans="1:10" s="4" customFormat="1" ht="11.45" customHeight="1" x14ac:dyDescent="0.2">
      <c r="A7" s="238"/>
      <c r="B7" s="239"/>
      <c r="C7" s="239"/>
      <c r="D7" s="239"/>
      <c r="E7" s="240"/>
      <c r="F7" s="162"/>
      <c r="G7" s="26"/>
      <c r="H7" s="26"/>
      <c r="I7" s="26"/>
      <c r="J7" s="26"/>
    </row>
    <row r="8" spans="1:10" ht="36" customHeight="1" x14ac:dyDescent="0.2">
      <c r="A8" s="8" t="s">
        <v>36</v>
      </c>
      <c r="B8" s="235" t="s">
        <v>37</v>
      </c>
      <c r="C8" s="236"/>
      <c r="D8" s="237"/>
      <c r="E8" s="9">
        <f>IF(E4+E5+E6&lt;0,0,E4+E5+E6)</f>
        <v>0</v>
      </c>
      <c r="F8" s="21"/>
      <c r="G8" s="24"/>
      <c r="H8" s="24"/>
      <c r="I8" s="24"/>
      <c r="J8" s="24"/>
    </row>
    <row r="9" spans="1:10" s="4" customFormat="1" ht="11.45" customHeight="1" x14ac:dyDescent="0.2">
      <c r="A9" s="238"/>
      <c r="B9" s="239"/>
      <c r="C9" s="239"/>
      <c r="D9" s="239"/>
      <c r="E9" s="240"/>
      <c r="F9" s="162"/>
      <c r="G9" s="26"/>
      <c r="H9" s="26"/>
      <c r="I9" s="26"/>
      <c r="J9" s="26"/>
    </row>
    <row r="10" spans="1:10" ht="13.35" customHeight="1" x14ac:dyDescent="0.2">
      <c r="A10" s="234"/>
      <c r="B10" s="234"/>
      <c r="C10" s="234"/>
      <c r="D10" s="234"/>
      <c r="E10" s="234"/>
      <c r="F10" s="24"/>
      <c r="G10" s="24"/>
      <c r="H10" s="24"/>
      <c r="I10" s="24"/>
      <c r="J10" s="24"/>
    </row>
    <row r="11" spans="1:10" s="4" customFormat="1" ht="33.950000000000003" customHeight="1" x14ac:dyDescent="0.2">
      <c r="A11" s="232" t="s">
        <v>57</v>
      </c>
      <c r="B11" s="232"/>
      <c r="C11" s="232"/>
      <c r="D11" s="232"/>
      <c r="E11" s="232"/>
      <c r="F11" s="233"/>
      <c r="G11" s="26"/>
      <c r="H11" s="26"/>
      <c r="I11" s="26"/>
      <c r="J11" s="26"/>
    </row>
    <row r="12" spans="1:10" ht="7.35" customHeight="1" x14ac:dyDescent="0.2">
      <c r="A12" s="231"/>
      <c r="B12" s="231"/>
      <c r="C12" s="231"/>
      <c r="D12" s="231"/>
      <c r="E12" s="231"/>
      <c r="F12" s="24"/>
      <c r="G12" s="24"/>
      <c r="H12" s="24"/>
      <c r="I12" s="24"/>
      <c r="J12" s="24"/>
    </row>
    <row r="13" spans="1:10" s="4" customFormat="1" ht="46.7" customHeight="1" x14ac:dyDescent="0.2">
      <c r="A13" s="232" t="s">
        <v>56</v>
      </c>
      <c r="B13" s="232"/>
      <c r="C13" s="232"/>
      <c r="D13" s="232"/>
      <c r="E13" s="232"/>
      <c r="F13" s="233"/>
      <c r="G13" s="26"/>
      <c r="H13" s="26"/>
      <c r="I13" s="26"/>
      <c r="J13" s="26"/>
    </row>
    <row r="14" spans="1:10" ht="20.45" customHeight="1" x14ac:dyDescent="0.2">
      <c r="A14" s="234"/>
      <c r="B14" s="234"/>
      <c r="C14" s="234"/>
      <c r="D14" s="234"/>
      <c r="E14" s="234"/>
      <c r="F14" s="24"/>
      <c r="G14" s="24"/>
      <c r="H14" s="24"/>
      <c r="I14" s="24"/>
      <c r="J14" s="24"/>
    </row>
    <row r="15" spans="1:10" x14ac:dyDescent="0.2">
      <c r="A15" s="10"/>
      <c r="B15" s="10"/>
      <c r="C15" s="10"/>
      <c r="D15" s="11"/>
      <c r="E15" s="11"/>
      <c r="F15" s="24"/>
      <c r="G15" s="24"/>
      <c r="H15" s="24"/>
      <c r="I15" s="24"/>
      <c r="J15" s="24"/>
    </row>
    <row r="16" spans="1:10" x14ac:dyDescent="0.2">
      <c r="A16" s="10"/>
      <c r="B16" s="10"/>
      <c r="C16" s="10"/>
      <c r="D16" s="11"/>
      <c r="E16" s="11"/>
      <c r="F16" s="24"/>
      <c r="G16" s="24"/>
      <c r="H16" s="24"/>
      <c r="I16" s="24"/>
      <c r="J16" s="24"/>
    </row>
    <row r="17" spans="1:10" x14ac:dyDescent="0.2">
      <c r="A17" s="10"/>
      <c r="B17" s="10"/>
      <c r="C17" s="10"/>
      <c r="D17" s="11"/>
      <c r="E17" s="11"/>
      <c r="F17" s="24"/>
      <c r="G17" s="24"/>
      <c r="H17" s="24"/>
      <c r="I17" s="24"/>
      <c r="J17" s="24"/>
    </row>
    <row r="18" spans="1:10" x14ac:dyDescent="0.2">
      <c r="A18" s="10"/>
      <c r="B18" s="10"/>
      <c r="C18" s="10"/>
      <c r="D18" s="11"/>
      <c r="E18" s="11"/>
      <c r="F18" s="24"/>
      <c r="G18" s="24"/>
      <c r="H18" s="24"/>
      <c r="I18" s="24"/>
      <c r="J18" s="24"/>
    </row>
    <row r="19" spans="1:10" x14ac:dyDescent="0.2">
      <c r="A19" s="10"/>
      <c r="B19" s="10"/>
      <c r="C19" s="10"/>
      <c r="D19" s="11"/>
      <c r="E19" s="11"/>
      <c r="F19" s="24"/>
      <c r="G19" s="24"/>
      <c r="H19" s="24"/>
      <c r="I19" s="24"/>
      <c r="J19" s="24"/>
    </row>
    <row r="20" spans="1:10" x14ac:dyDescent="0.2">
      <c r="A20" s="10"/>
      <c r="B20" s="10"/>
      <c r="C20" s="10"/>
      <c r="D20" s="11"/>
      <c r="E20" s="11"/>
      <c r="F20" s="24"/>
      <c r="G20" s="24"/>
      <c r="H20" s="24"/>
      <c r="I20" s="24"/>
      <c r="J20" s="24"/>
    </row>
    <row r="21" spans="1:10" x14ac:dyDescent="0.2">
      <c r="A21" s="10"/>
      <c r="B21" s="10"/>
      <c r="C21" s="10"/>
      <c r="D21" s="11"/>
      <c r="E21" s="11"/>
      <c r="F21" s="24"/>
      <c r="G21" s="24"/>
      <c r="H21" s="24"/>
      <c r="I21" s="24"/>
      <c r="J21" s="24"/>
    </row>
    <row r="22" spans="1:10" x14ac:dyDescent="0.2">
      <c r="A22" s="10"/>
      <c r="B22" s="10"/>
      <c r="C22" s="10"/>
      <c r="D22" s="11"/>
      <c r="E22" s="11"/>
      <c r="F22" s="24"/>
      <c r="G22" s="24"/>
      <c r="H22" s="24"/>
      <c r="I22" s="24"/>
      <c r="J22" s="24"/>
    </row>
    <row r="23" spans="1:10" x14ac:dyDescent="0.2">
      <c r="A23" s="10"/>
      <c r="B23" s="10"/>
      <c r="C23" s="10"/>
      <c r="D23" s="11"/>
      <c r="E23" s="11"/>
      <c r="F23" s="24"/>
      <c r="G23" s="24"/>
      <c r="H23" s="24"/>
      <c r="I23" s="24"/>
      <c r="J23" s="24"/>
    </row>
    <row r="24" spans="1:10" x14ac:dyDescent="0.2">
      <c r="A24" s="10"/>
      <c r="B24" s="10"/>
      <c r="C24" s="10"/>
      <c r="D24" s="11"/>
      <c r="E24" s="11"/>
      <c r="F24" s="24"/>
      <c r="G24" s="24"/>
      <c r="H24" s="24"/>
      <c r="I24" s="24"/>
      <c r="J24" s="24"/>
    </row>
    <row r="25" spans="1:10" x14ac:dyDescent="0.2">
      <c r="A25" s="10"/>
      <c r="B25" s="10"/>
      <c r="C25" s="10"/>
      <c r="D25" s="11"/>
      <c r="E25" s="11"/>
      <c r="F25" s="24"/>
      <c r="G25" s="24"/>
      <c r="H25" s="24"/>
      <c r="I25" s="24"/>
      <c r="J25" s="24"/>
    </row>
    <row r="26" spans="1:10" x14ac:dyDescent="0.2">
      <c r="A26" s="10"/>
      <c r="B26" s="10"/>
      <c r="C26" s="10"/>
      <c r="D26" s="11"/>
      <c r="E26" s="11"/>
      <c r="F26" s="24"/>
      <c r="G26" s="24"/>
      <c r="H26" s="24"/>
      <c r="I26" s="24"/>
      <c r="J26" s="24"/>
    </row>
    <row r="27" spans="1:10" x14ac:dyDescent="0.2">
      <c r="A27" s="10"/>
      <c r="B27" s="10"/>
      <c r="C27" s="10"/>
      <c r="D27" s="11"/>
      <c r="E27" s="11"/>
      <c r="F27" s="24"/>
      <c r="G27" s="24"/>
      <c r="H27" s="24"/>
      <c r="I27" s="24"/>
      <c r="J27" s="24"/>
    </row>
    <row r="28" spans="1:10" x14ac:dyDescent="0.2">
      <c r="A28" s="10"/>
      <c r="B28" s="10"/>
      <c r="C28" s="10"/>
      <c r="D28" s="11"/>
      <c r="E28" s="11"/>
      <c r="F28" s="24"/>
      <c r="G28" s="24"/>
      <c r="H28" s="24"/>
      <c r="I28" s="24"/>
      <c r="J28" s="24"/>
    </row>
    <row r="29" spans="1:10" x14ac:dyDescent="0.2">
      <c r="A29" s="10"/>
      <c r="B29" s="10"/>
      <c r="C29" s="10"/>
      <c r="D29" s="11"/>
      <c r="E29" s="11"/>
      <c r="F29" s="24"/>
      <c r="G29" s="24"/>
      <c r="H29" s="24"/>
      <c r="I29" s="24"/>
      <c r="J29" s="24"/>
    </row>
    <row r="30" spans="1:10" x14ac:dyDescent="0.2">
      <c r="A30" s="10"/>
      <c r="B30" s="10"/>
      <c r="C30" s="10"/>
      <c r="D30" s="11"/>
      <c r="E30" s="11"/>
      <c r="F30" s="24"/>
      <c r="G30" s="24"/>
      <c r="H30" s="24"/>
      <c r="I30" s="24"/>
      <c r="J30" s="24"/>
    </row>
    <row r="31" spans="1:10" x14ac:dyDescent="0.2">
      <c r="A31" s="10"/>
      <c r="B31" s="10"/>
      <c r="C31" s="10"/>
      <c r="D31" s="11"/>
      <c r="E31" s="11"/>
      <c r="F31" s="24"/>
      <c r="G31" s="24"/>
      <c r="H31" s="24"/>
      <c r="I31" s="24"/>
      <c r="J31" s="24"/>
    </row>
    <row r="32" spans="1:10" x14ac:dyDescent="0.2">
      <c r="A32" s="10"/>
      <c r="B32" s="10"/>
      <c r="C32" s="10"/>
      <c r="D32" s="11"/>
      <c r="E32" s="11"/>
      <c r="F32" s="24"/>
      <c r="G32" s="24"/>
      <c r="H32" s="24"/>
      <c r="I32" s="24"/>
      <c r="J32" s="24"/>
    </row>
    <row r="33" spans="1:10" x14ac:dyDescent="0.2">
      <c r="A33" s="10"/>
      <c r="B33" s="10"/>
      <c r="C33" s="10"/>
      <c r="D33" s="11"/>
      <c r="E33" s="11"/>
      <c r="F33" s="24"/>
      <c r="G33" s="24"/>
      <c r="H33" s="24"/>
      <c r="I33" s="24"/>
      <c r="J33" s="24"/>
    </row>
    <row r="34" spans="1:10" x14ac:dyDescent="0.2">
      <c r="A34" s="10"/>
      <c r="B34" s="10"/>
      <c r="C34" s="10"/>
      <c r="D34" s="11"/>
      <c r="E34" s="11"/>
      <c r="F34" s="24"/>
      <c r="G34" s="24"/>
      <c r="H34" s="24"/>
      <c r="I34" s="24"/>
      <c r="J34" s="24"/>
    </row>
    <row r="35" spans="1:10" x14ac:dyDescent="0.2">
      <c r="A35" s="10"/>
      <c r="B35" s="10"/>
      <c r="C35" s="10"/>
      <c r="D35" s="11"/>
      <c r="E35" s="11"/>
      <c r="F35" s="24"/>
      <c r="G35" s="24"/>
      <c r="H35" s="24"/>
      <c r="I35" s="24"/>
      <c r="J35" s="24"/>
    </row>
    <row r="36" spans="1:10" x14ac:dyDescent="0.2">
      <c r="A36" s="10"/>
      <c r="B36" s="10"/>
      <c r="C36" s="10"/>
      <c r="D36" s="11"/>
      <c r="E36" s="11"/>
      <c r="F36" s="24"/>
      <c r="G36" s="24"/>
      <c r="H36" s="24"/>
      <c r="I36" s="24"/>
      <c r="J36" s="24"/>
    </row>
  </sheetData>
  <sheetProtection algorithmName="SHA-512" hashValue="1+JvQ9HNllncvlHA4n3nSQche2A4ciETVc1cBCr4WA5Tt+XqJiKrVlAUjjFRX0QcQ4iV38z6umwP128ft8ybrQ==" saltValue="ijg1mk5pUpKk60KJGtFVUg==" spinCount="100000" sheet="1" objects="1" scenarios="1"/>
  <mergeCells count="11">
    <mergeCell ref="A13:F13"/>
    <mergeCell ref="A14:E14"/>
    <mergeCell ref="B8:D8"/>
    <mergeCell ref="A9:E9"/>
    <mergeCell ref="A7:E7"/>
    <mergeCell ref="A10:E10"/>
    <mergeCell ref="A3:E3"/>
    <mergeCell ref="A12:E12"/>
    <mergeCell ref="A1:F1"/>
    <mergeCell ref="A2:F2"/>
    <mergeCell ref="A11:F11"/>
  </mergeCells>
  <dataValidations disablePrompts="1" count="1">
    <dataValidation type="custom" allowBlank="1" showInputMessage="1" sqref="C4:C6" xr:uid="{00000000-0002-0000-0400-000000000000}">
      <formula1>ROUND(C4,0)</formula1>
    </dataValidation>
  </dataValidations>
  <pageMargins left="0.7" right="0.7" top="0.78740157499999996" bottom="0.78740157499999996" header="0.3" footer="0.3"/>
  <pageSetup paperSize="9" scale="65" orientation="portrait" r:id="rId1"/>
  <headerFooter>
    <oddFooter>&amp;L&amp;7TAB-13748/12.25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1"/>
  <sheetViews>
    <sheetView zoomScale="85" zoomScaleNormal="85" workbookViewId="0">
      <selection sqref="A1:E1"/>
    </sheetView>
  </sheetViews>
  <sheetFormatPr baseColWidth="10" defaultColWidth="11" defaultRowHeight="15" x14ac:dyDescent="0.2"/>
  <cols>
    <col min="1" max="2" width="7" style="10" customWidth="1"/>
    <col min="3" max="3" width="44.5703125" style="11" customWidth="1"/>
    <col min="4" max="4" width="22.5703125" style="11" customWidth="1"/>
    <col min="5" max="5" width="34.5703125" style="24" customWidth="1"/>
    <col min="6" max="6" width="26.140625" style="24" customWidth="1"/>
    <col min="7" max="16384" width="11" style="24"/>
  </cols>
  <sheetData>
    <row r="1" spans="1:6" ht="47.45" customHeight="1" x14ac:dyDescent="0.2">
      <c r="A1" s="200" t="s">
        <v>191</v>
      </c>
      <c r="B1" s="200"/>
      <c r="C1" s="200"/>
      <c r="D1" s="200"/>
      <c r="E1" s="200"/>
    </row>
    <row r="2" spans="1:6" ht="23.45" customHeight="1" x14ac:dyDescent="0.2">
      <c r="A2" s="170" t="s">
        <v>8</v>
      </c>
      <c r="B2" s="170"/>
      <c r="C2" s="170"/>
      <c r="D2" s="170"/>
      <c r="E2" s="170"/>
    </row>
    <row r="3" spans="1:6" s="93" customFormat="1" ht="23.45" customHeight="1" x14ac:dyDescent="0.2">
      <c r="A3" s="251" t="s">
        <v>53</v>
      </c>
      <c r="B3" s="251"/>
      <c r="C3" s="251"/>
      <c r="D3" s="251"/>
      <c r="F3" s="94"/>
    </row>
    <row r="4" spans="1:6" s="93" customFormat="1" ht="23.45" customHeight="1" x14ac:dyDescent="0.2">
      <c r="A4" s="255"/>
      <c r="B4" s="255"/>
      <c r="C4" s="255"/>
      <c r="D4" s="255"/>
      <c r="E4" s="95" t="s">
        <v>42</v>
      </c>
      <c r="F4" s="94"/>
    </row>
    <row r="5" spans="1:6" s="93" customFormat="1" ht="45" customHeight="1" x14ac:dyDescent="0.2">
      <c r="A5" s="70" t="s">
        <v>15</v>
      </c>
      <c r="B5" s="249" t="s">
        <v>192</v>
      </c>
      <c r="C5" s="250"/>
      <c r="D5" s="52">
        <f>'5.4.1'!C32</f>
        <v>0</v>
      </c>
      <c r="E5" s="68"/>
      <c r="F5" s="94"/>
    </row>
    <row r="6" spans="1:6" s="93" customFormat="1" ht="45" customHeight="1" x14ac:dyDescent="0.2">
      <c r="A6" s="70" t="s">
        <v>16</v>
      </c>
      <c r="B6" s="219" t="s">
        <v>38</v>
      </c>
      <c r="C6" s="220"/>
      <c r="D6" s="52">
        <f>'5.4.1'!C33</f>
        <v>0</v>
      </c>
      <c r="E6" s="68"/>
      <c r="F6" s="94"/>
    </row>
    <row r="7" spans="1:6" s="93" customFormat="1" ht="45" customHeight="1" x14ac:dyDescent="0.2">
      <c r="A7" s="70" t="s">
        <v>19</v>
      </c>
      <c r="B7" s="219" t="s">
        <v>39</v>
      </c>
      <c r="C7" s="220"/>
      <c r="D7" s="52">
        <f>'5.4.2'!C15</f>
        <v>0</v>
      </c>
      <c r="E7" s="68"/>
      <c r="F7" s="94"/>
    </row>
    <row r="8" spans="1:6" s="93" customFormat="1" ht="45" customHeight="1" x14ac:dyDescent="0.2">
      <c r="A8" s="70" t="s">
        <v>32</v>
      </c>
      <c r="B8" s="219" t="s">
        <v>40</v>
      </c>
      <c r="C8" s="220"/>
      <c r="D8" s="52">
        <f>'5.4.3'!D44</f>
        <v>0</v>
      </c>
      <c r="E8" s="68"/>
      <c r="F8" s="94"/>
    </row>
    <row r="9" spans="1:6" s="93" customFormat="1" ht="45" customHeight="1" x14ac:dyDescent="0.2">
      <c r="A9" s="70" t="s">
        <v>36</v>
      </c>
      <c r="B9" s="219" t="s">
        <v>41</v>
      </c>
      <c r="C9" s="220"/>
      <c r="D9" s="52">
        <f>'5.4.4'!E8</f>
        <v>0</v>
      </c>
      <c r="E9" s="68"/>
      <c r="F9" s="94"/>
    </row>
    <row r="10" spans="1:6" s="93" customFormat="1" ht="45" customHeight="1" x14ac:dyDescent="0.2">
      <c r="A10" s="252" t="s">
        <v>193</v>
      </c>
      <c r="B10" s="253"/>
      <c r="C10" s="254"/>
      <c r="D10" s="52">
        <f>SUM(D5:D9)</f>
        <v>0</v>
      </c>
      <c r="E10" s="68"/>
      <c r="F10" s="94"/>
    </row>
    <row r="11" spans="1:6" s="96" customFormat="1" ht="11.45" customHeight="1" x14ac:dyDescent="0.2">
      <c r="A11" s="242"/>
      <c r="B11" s="243"/>
      <c r="C11" s="243"/>
      <c r="D11" s="243"/>
    </row>
    <row r="12" spans="1:6" s="93" customFormat="1" ht="37.35" customHeight="1" x14ac:dyDescent="0.2">
      <c r="A12" s="244" t="s">
        <v>69</v>
      </c>
      <c r="B12" s="245"/>
      <c r="C12" s="245"/>
      <c r="D12" s="245"/>
      <c r="E12" s="96"/>
      <c r="F12" s="96"/>
    </row>
    <row r="13" spans="1:6" s="26" customFormat="1" ht="36" customHeight="1" x14ac:dyDescent="0.2">
      <c r="A13" s="12"/>
      <c r="B13" s="246"/>
      <c r="C13" s="246"/>
      <c r="D13" s="7"/>
    </row>
    <row r="14" spans="1:6" s="26" customFormat="1" ht="36" customHeight="1" x14ac:dyDescent="0.2">
      <c r="A14" s="12"/>
      <c r="B14" s="241"/>
      <c r="C14" s="241"/>
      <c r="D14" s="7"/>
    </row>
    <row r="15" spans="1:6" s="26" customFormat="1" ht="36" customHeight="1" x14ac:dyDescent="0.2">
      <c r="A15" s="12"/>
      <c r="B15" s="241"/>
      <c r="C15" s="241"/>
      <c r="D15" s="7"/>
    </row>
    <row r="16" spans="1:6" s="26" customFormat="1" ht="36" customHeight="1" x14ac:dyDescent="0.2">
      <c r="A16" s="13"/>
      <c r="B16" s="247"/>
      <c r="C16" s="246"/>
      <c r="D16" s="14"/>
    </row>
    <row r="17" spans="1:4" s="26" customFormat="1" ht="26.65" customHeight="1" x14ac:dyDescent="0.2">
      <c r="A17" s="241"/>
      <c r="B17" s="241"/>
      <c r="C17" s="241"/>
      <c r="D17" s="241"/>
    </row>
    <row r="18" spans="1:4" s="26" customFormat="1" ht="11.45" customHeight="1" x14ac:dyDescent="0.2">
      <c r="A18" s="248"/>
      <c r="B18" s="248"/>
      <c r="C18" s="248"/>
      <c r="D18" s="248"/>
    </row>
    <row r="19" spans="1:4" s="26" customFormat="1" ht="53.45" customHeight="1" x14ac:dyDescent="0.2">
      <c r="A19" s="241"/>
      <c r="B19" s="241"/>
      <c r="C19" s="241"/>
      <c r="D19" s="241"/>
    </row>
    <row r="20" spans="1:4" s="26" customFormat="1" ht="11.45" customHeight="1" x14ac:dyDescent="0.2">
      <c r="A20" s="248"/>
      <c r="B20" s="248"/>
      <c r="C20" s="248"/>
      <c r="D20" s="248"/>
    </row>
    <row r="21" spans="1:4" s="26" customFormat="1" ht="20.45" customHeight="1" x14ac:dyDescent="0.2">
      <c r="A21" s="241"/>
      <c r="B21" s="241"/>
      <c r="C21" s="241"/>
      <c r="D21" s="241"/>
    </row>
  </sheetData>
  <sheetProtection algorithmName="SHA-512" hashValue="itWvVNLKBqxma4T7CKbSqIR4DKMfzNGJPIVH4ND+DfwWnESjbyYkQkjDsQ10Muy7i1X/Jw5YTDy8O8sOGIVmFQ==" saltValue="wmzw5aPzLolw56hUHd/UaQ==" spinCount="100000" sheet="1" objects="1" scenarios="1"/>
  <mergeCells count="21">
    <mergeCell ref="A1:E1"/>
    <mergeCell ref="A2:E2"/>
    <mergeCell ref="A4:D4"/>
    <mergeCell ref="B6:C6"/>
    <mergeCell ref="B7:C7"/>
    <mergeCell ref="B8:C8"/>
    <mergeCell ref="B9:C9"/>
    <mergeCell ref="B5:C5"/>
    <mergeCell ref="A3:D3"/>
    <mergeCell ref="A10:C10"/>
    <mergeCell ref="A21:D21"/>
    <mergeCell ref="A11:D11"/>
    <mergeCell ref="A12:D12"/>
    <mergeCell ref="B13:C13"/>
    <mergeCell ref="B14:C14"/>
    <mergeCell ref="B15:C15"/>
    <mergeCell ref="B16:C16"/>
    <mergeCell ref="A17:D17"/>
    <mergeCell ref="A18:D18"/>
    <mergeCell ref="A19:D19"/>
    <mergeCell ref="A20:D20"/>
  </mergeCells>
  <pageMargins left="0.7" right="0.7" top="0.78740157499999996" bottom="0.78740157499999996" header="0.3" footer="0.3"/>
  <pageSetup paperSize="9" scale="77" orientation="portrait" r:id="rId1"/>
  <headerFooter>
    <oddFooter>&amp;L&amp;7TAB-13748/12.25</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Grunddaten</vt:lpstr>
      <vt:lpstr>5.4.1</vt:lpstr>
      <vt:lpstr>5.4.2</vt:lpstr>
      <vt:lpstr>5.4.3</vt:lpstr>
      <vt:lpstr>5.4.4</vt:lpstr>
      <vt:lpstr>5.4 Zusammenfassung</vt:lpstr>
      <vt:lpstr>'5.4 Zusammenfassung'!Druckbereich</vt:lpstr>
      <vt:lpstr>'5.4.1'!Druckbereich</vt:lpstr>
      <vt:lpstr>'5.4.2'!Druckbereich</vt:lpstr>
      <vt:lpstr>'5.4.3'!Druckbereich</vt:lpstr>
      <vt:lpstr>'5.4.4'!Druckbereich</vt:lpstr>
      <vt:lpstr>Grunddaten!Druckbereich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DLT 2024 - Anlage 1 zu Nr 4 des Antrags Tool 2024 StPNV Nr. 5.4 Rili_</dc:title>
  <dc:creator>TMIL</dc:creator>
  <cp:lastModifiedBy>Tim Hölzel</cp:lastModifiedBy>
  <cp:lastPrinted>2025-12-08T05:57:13Z</cp:lastPrinted>
  <dcterms:created xsi:type="dcterms:W3CDTF">2023-07-27T07:49:44Z</dcterms:created>
  <dcterms:modified xsi:type="dcterms:W3CDTF">2025-12-17T07:31:01Z</dcterms:modified>
</cp:coreProperties>
</file>